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0"/>
  </bookViews>
  <sheets>
    <sheet name="прейскурант на сайт" sheetId="1" r:id="rId1"/>
  </sheets>
  <externalReferences>
    <externalReference r:id="rId4"/>
  </externalReferences>
  <definedNames>
    <definedName name="_xlnm._FilterDatabase" localSheetId="0" hidden="1">'прейскурант на сайт'!$K$1:$K$2254</definedName>
  </definedNames>
  <calcPr fullCalcOnLoad="1"/>
</workbook>
</file>

<file path=xl/sharedStrings.xml><?xml version="1.0" encoding="utf-8"?>
<sst xmlns="http://schemas.openxmlformats.org/spreadsheetml/2006/main" count="6240" uniqueCount="3852">
  <si>
    <t>Приложение № 1</t>
  </si>
  <si>
    <t>к приказу от _________ № ____</t>
  </si>
  <si>
    <t>Прейскурант № 1</t>
  </si>
  <si>
    <t>на платные услуги по заказам населения,</t>
  </si>
  <si>
    <t>выполняемые Лидским ГУП ЖКХ</t>
  </si>
  <si>
    <t>Обосно-вание по сборнику</t>
  </si>
  <si>
    <t>Наименование работ</t>
  </si>
  <si>
    <t>Ед-ца измерения</t>
  </si>
  <si>
    <t>Норма времени,                                  чел-час</t>
  </si>
  <si>
    <t>Цена базисного периода</t>
  </si>
  <si>
    <t>Цена                   за ед-цу,                 руб.</t>
  </si>
  <si>
    <t>Индекс роста</t>
  </si>
  <si>
    <t>по 31 декабря 2016г.</t>
  </si>
  <si>
    <r>
      <rPr>
        <b/>
        <sz val="11"/>
        <rFont val="Times New Roman"/>
        <family val="1"/>
      </rPr>
      <t xml:space="preserve">                   </t>
    </r>
    <r>
      <rPr>
        <b/>
        <u val="single"/>
        <sz val="11"/>
        <rFont val="Times New Roman"/>
        <family val="1"/>
      </rPr>
      <t xml:space="preserve"> 1 Полы</t>
    </r>
  </si>
  <si>
    <t xml:space="preserve"> 1-1</t>
  </si>
  <si>
    <t>Смена лаг из досок по кирпичным столбикам</t>
  </si>
  <si>
    <t>м2</t>
  </si>
  <si>
    <t xml:space="preserve"> 1-2</t>
  </si>
  <si>
    <t>Смена лаг из досок по готовому основанию</t>
  </si>
  <si>
    <t xml:space="preserve"> 1-3</t>
  </si>
  <si>
    <t>Перестилка чистых дощатых полов</t>
  </si>
  <si>
    <t xml:space="preserve"> 1-4</t>
  </si>
  <si>
    <t>Сплачивание дощатых полов</t>
  </si>
  <si>
    <t xml:space="preserve"> 1-5</t>
  </si>
  <si>
    <t>Укрепление дощатых полов (без добавления новых досок)</t>
  </si>
  <si>
    <t xml:space="preserve"> 1-6</t>
  </si>
  <si>
    <t>Смена досок в полах до 3-х штук в одном месте</t>
  </si>
  <si>
    <t>м досок</t>
  </si>
  <si>
    <t xml:space="preserve"> 1-7</t>
  </si>
  <si>
    <t>Смена деревянных плинтусов</t>
  </si>
  <si>
    <t>м.п.</t>
  </si>
  <si>
    <t xml:space="preserve"> 1-8</t>
  </si>
  <si>
    <t>Шлифовка дощатых полов неокрашенных</t>
  </si>
  <si>
    <t xml:space="preserve"> 1-9</t>
  </si>
  <si>
    <t>Шлифовка дощатых полов окрашенных</t>
  </si>
  <si>
    <t xml:space="preserve"> 1-10</t>
  </si>
  <si>
    <t>Шлифовка провесов в неокрашенных дощатых полах</t>
  </si>
  <si>
    <t xml:space="preserve"> 1-11</t>
  </si>
  <si>
    <t>Шлифовка провесов в окрашенных дощатых полах</t>
  </si>
  <si>
    <t xml:space="preserve"> 1-12</t>
  </si>
  <si>
    <t xml:space="preserve">Перестилка паркетного пола на рейках при количестве клепок до 45 шт. в м2 (без шлифовки и циклевки) </t>
  </si>
  <si>
    <t xml:space="preserve"> 1-13</t>
  </si>
  <si>
    <t>Перестилка паркетного пола на рейках при количестве клепок 45-100 шт. в м2 (без шлифовки и циклевки)</t>
  </si>
  <si>
    <t xml:space="preserve"> 1-14</t>
  </si>
  <si>
    <t>Перестилка паркетного пола на рейках при количестве клепок более 100 шт. в м2 (без шлифовки и циклевки)</t>
  </si>
  <si>
    <t xml:space="preserve"> 1-15</t>
  </si>
  <si>
    <t>Перестилка полов из щитового паркета с исправлением обрешетки (без шлифовки и циклевки)</t>
  </si>
  <si>
    <t xml:space="preserve"> 1-16</t>
  </si>
  <si>
    <t>Замена штучного паркета в одном месте до 5 клепок</t>
  </si>
  <si>
    <t>место</t>
  </si>
  <si>
    <t xml:space="preserve"> 1-17</t>
  </si>
  <si>
    <t>Замена штучного паркета в одном месте до 0,5 м2</t>
  </si>
  <si>
    <t xml:space="preserve"> 1-18</t>
  </si>
  <si>
    <t>Замена штучного паркета в одном месте до 1 м2</t>
  </si>
  <si>
    <t xml:space="preserve"> 1-19</t>
  </si>
  <si>
    <t>Шлифовка и циклевка паркетных полов, ранее покрытых мастикой или лаком</t>
  </si>
  <si>
    <t xml:space="preserve"> 1-20</t>
  </si>
  <si>
    <t>Циклевка (шлифовка) ошлифованных паркетных полов, ранее не покрытых лаком или мастикой</t>
  </si>
  <si>
    <t xml:space="preserve"> 1-21</t>
  </si>
  <si>
    <t>Циклевка (шлифовка) ошлифованных паркетных полов, ранее  покрытых лаком или мастикой</t>
  </si>
  <si>
    <t xml:space="preserve"> 1-22</t>
  </si>
  <si>
    <t>Смена керамических плиток до 10 шт. в одном месте</t>
  </si>
  <si>
    <t>шт.</t>
  </si>
  <si>
    <t xml:space="preserve"> 1.23</t>
  </si>
  <si>
    <t>Смена керамических плиток более 10 шт. в одном месте</t>
  </si>
  <si>
    <t xml:space="preserve"> 1-24</t>
  </si>
  <si>
    <t>Заделка выбоин в цементных полах площадью до 0,25 м2 в одном месте</t>
  </si>
  <si>
    <t xml:space="preserve"> 1-25</t>
  </si>
  <si>
    <t>Заделка выбоин в цементных полах площадью свыше 0,25 м2 до 0,5 м2 в одном месте</t>
  </si>
  <si>
    <t xml:space="preserve"> 1-26</t>
  </si>
  <si>
    <t>Заделка выбоин в цементных полах площадью свыше 0,5 м2 до 1 м2 в одном месте</t>
  </si>
  <si>
    <t xml:space="preserve"> 1-27</t>
  </si>
  <si>
    <t>Разборка кирпичных столбиков</t>
  </si>
  <si>
    <t>м2 пола</t>
  </si>
  <si>
    <t xml:space="preserve"> 1-28</t>
  </si>
  <si>
    <t xml:space="preserve">Разборка лаг деревянных </t>
  </si>
  <si>
    <t xml:space="preserve"> 1-29</t>
  </si>
  <si>
    <t>Разборка покрытий дощатых полов или настилов</t>
  </si>
  <si>
    <t xml:space="preserve"> 1-30</t>
  </si>
  <si>
    <t>Разборка покрытия  полов из линолеума</t>
  </si>
  <si>
    <t xml:space="preserve"> 1-31</t>
  </si>
  <si>
    <t>Разборка покрытия полов из керамических плиток</t>
  </si>
  <si>
    <t xml:space="preserve"> 1-32</t>
  </si>
  <si>
    <t>Разборка покрытия полов из щитового паркета с разборкой плинтусов (без разборки настила)</t>
  </si>
  <si>
    <t xml:space="preserve"> 1-33</t>
  </si>
  <si>
    <t>Разборка покрытия полов из штучного паркета с разборкой плинтусов (без разборки настила)</t>
  </si>
  <si>
    <t xml:space="preserve"> 1-34</t>
  </si>
  <si>
    <t>Снятие деревянных плинтусов</t>
  </si>
  <si>
    <t xml:space="preserve"> 1-35</t>
  </si>
  <si>
    <t>Разборка цементных плинтусов</t>
  </si>
  <si>
    <t xml:space="preserve"> 1-36</t>
  </si>
  <si>
    <t>Выравнивание ранее выполненной цементной стяжки или бетонного основания слоем полимерцементного раствора</t>
  </si>
  <si>
    <t xml:space="preserve"> 1-37</t>
  </si>
  <si>
    <t>Смена покрытий из линолеума</t>
  </si>
  <si>
    <t xml:space="preserve"> 1-38</t>
  </si>
  <si>
    <t>Устройство тепловых полов с электронагревом</t>
  </si>
  <si>
    <t xml:space="preserve"> 1-39</t>
  </si>
  <si>
    <t>Укладка ламинированных полов</t>
  </si>
  <si>
    <t xml:space="preserve"> 1-40</t>
  </si>
  <si>
    <t>Шпатлевка паркетных полов (за 1 раз)</t>
  </si>
  <si>
    <t xml:space="preserve"> 1-41</t>
  </si>
  <si>
    <t>Шпатлевка деревянных полов (за 1 раз)</t>
  </si>
  <si>
    <t xml:space="preserve"> 1-42</t>
  </si>
  <si>
    <t>Покрытие пола линолиумом со сваркой стыков</t>
  </si>
  <si>
    <t xml:space="preserve"> 1-43</t>
  </si>
  <si>
    <t>Устройство готового деревянного плинтуса</t>
  </si>
  <si>
    <t xml:space="preserve"> 1-44</t>
  </si>
  <si>
    <t>Снятие старой шпатлевки с деревянных полов</t>
  </si>
  <si>
    <t xml:space="preserve"> 1-45</t>
  </si>
  <si>
    <t>Устройство покрытия пола из ковролина на плинтусах</t>
  </si>
  <si>
    <t xml:space="preserve"> 1-46</t>
  </si>
  <si>
    <t>Устройство покрытия пола из ковролина на клею</t>
  </si>
  <si>
    <t xml:space="preserve"> 1-47</t>
  </si>
  <si>
    <t>Сборка щита сплошного деревянного из готовых заготовок (сбивка гвоздями)</t>
  </si>
  <si>
    <t xml:space="preserve"> 1-48</t>
  </si>
  <si>
    <t>Укладка лаг из досок по кирпичным столбикам</t>
  </si>
  <si>
    <t xml:space="preserve"> 1-49</t>
  </si>
  <si>
    <t>Укладка лаг из досок по готовому основанию</t>
  </si>
  <si>
    <t xml:space="preserve"> 1-50</t>
  </si>
  <si>
    <t>Устройство чистых дощатых полов вшпунт или вчетверть из досок толщиной 28 мм по готовым балкам или лагам</t>
  </si>
  <si>
    <t xml:space="preserve"> 1-51</t>
  </si>
  <si>
    <t>Устройство чистых дощатых полов вшпунт или вчетверть из досок толщиной 36 мм по готовым балкам или лагам</t>
  </si>
  <si>
    <t xml:space="preserve"> 1-52</t>
  </si>
  <si>
    <t>Устройство чистых дощатых полов вшпунт или вчетверть из досок толщиной 46 мм по готовым балкам или лагам</t>
  </si>
  <si>
    <t xml:space="preserve"> 1-53</t>
  </si>
  <si>
    <t>Устройство чистых дощатых полов впритык из досок толщиной 46 мм по готовым балкам или лагам</t>
  </si>
  <si>
    <t xml:space="preserve"> 1-54</t>
  </si>
  <si>
    <t xml:space="preserve">Устройство чистых дощатых полов впритык из брусков толщиной 46 мм </t>
  </si>
  <si>
    <t>Устройство пола из штучного паркета по готовому основанию на клеящих смесях, при количестве клепок в 1 м2:</t>
  </si>
  <si>
    <t xml:space="preserve"> 1-55.1</t>
  </si>
  <si>
    <t xml:space="preserve">                                                  до  45 шт.</t>
  </si>
  <si>
    <t xml:space="preserve"> 1-55.2</t>
  </si>
  <si>
    <t xml:space="preserve">                                                  от  46 до 100 шт.</t>
  </si>
  <si>
    <t xml:space="preserve"> 1-55.3</t>
  </si>
  <si>
    <t xml:space="preserve">                                                  более 100 шт.</t>
  </si>
  <si>
    <t xml:space="preserve"> 1-56</t>
  </si>
  <si>
    <t>Устройство покрытия пола керамической плиткой (типа "Гресс") на клею по цементной стяжке</t>
  </si>
  <si>
    <t xml:space="preserve"> 1-57</t>
  </si>
  <si>
    <t>Устройство стяжки самовыравнивающимся составом толщиной 5 мм</t>
  </si>
  <si>
    <t xml:space="preserve"> 1-58</t>
  </si>
  <si>
    <t>Разборка покрытий полов из ламинированных панелей</t>
  </si>
  <si>
    <t xml:space="preserve"> 1-59</t>
  </si>
  <si>
    <t>Смена покрытий полов из ламинированных панелей</t>
  </si>
  <si>
    <t xml:space="preserve"> 1-60</t>
  </si>
  <si>
    <t>Устройство плинтусов из ПВХ</t>
  </si>
  <si>
    <t>м</t>
  </si>
  <si>
    <t xml:space="preserve"> 1-61</t>
  </si>
  <si>
    <t>Разборка плинтусов из ПВХ</t>
  </si>
  <si>
    <t xml:space="preserve"> 1-62</t>
  </si>
  <si>
    <t>Разборка покрытий полов из ДСП</t>
  </si>
  <si>
    <t xml:space="preserve"> 1-63</t>
  </si>
  <si>
    <t>Разборка покрытий полов из ДВП</t>
  </si>
  <si>
    <t>Устройство покрытия пола из ДВП площадью пола до 10 м2</t>
  </si>
  <si>
    <t xml:space="preserve"> 1-64.1</t>
  </si>
  <si>
    <t xml:space="preserve">                                                        в один слой</t>
  </si>
  <si>
    <t xml:space="preserve"> 1-64.2</t>
  </si>
  <si>
    <t xml:space="preserve">                                                        в два слоя</t>
  </si>
  <si>
    <t>Устройство покрытия пола из ДВП площадью пола свыше    10 м2</t>
  </si>
  <si>
    <t xml:space="preserve"> 1-65.1</t>
  </si>
  <si>
    <t xml:space="preserve"> 1-65.2</t>
  </si>
  <si>
    <t xml:space="preserve"> 1-66</t>
  </si>
  <si>
    <t>Устройство покрытия пола из ДСП площадью пола до 10 м2</t>
  </si>
  <si>
    <t xml:space="preserve"> 1-67</t>
  </si>
  <si>
    <t>Устройство покрытия пола из ДСП площадью пола свыше  10 м2</t>
  </si>
  <si>
    <t xml:space="preserve"> 1-68</t>
  </si>
  <si>
    <t>Устройство покрытия из линолиума без сварки стыков</t>
  </si>
  <si>
    <t xml:space="preserve"> 1-69</t>
  </si>
  <si>
    <t>Устройство  бетонного покрытия толщиной 20 мм площадью до 20 м2</t>
  </si>
  <si>
    <t xml:space="preserve"> 1-70</t>
  </si>
  <si>
    <t>Устройство  бетонного покрытия толщиной 20 мм площадью свыше 20 м2</t>
  </si>
  <si>
    <t xml:space="preserve"> 1-71</t>
  </si>
  <si>
    <t>Устройство  цементной стяжки толщиной 20 мм по бетонному основанию площадью пола до 20 м2</t>
  </si>
  <si>
    <t xml:space="preserve"> 1-71.1</t>
  </si>
  <si>
    <t>При изменении толщины  цементной стяжки на каждые 5 мм</t>
  </si>
  <si>
    <t xml:space="preserve"> 1-72</t>
  </si>
  <si>
    <t>Устройство  цементной стяжки толщиной 20 мм по бетонному основанию площадью пола свыше  20 м2</t>
  </si>
  <si>
    <t xml:space="preserve"> 1-72.1</t>
  </si>
  <si>
    <t xml:space="preserve"> 1-73</t>
  </si>
  <si>
    <t>Устройство  цементного покрытия пола по готовому основанию толщиной 20мм с устройством плинтуса</t>
  </si>
  <si>
    <t xml:space="preserve"> 1-74</t>
  </si>
  <si>
    <t>Устройство  полов из керамической плитки на клею по цементной стяжке</t>
  </si>
  <si>
    <t xml:space="preserve"> 1-75</t>
  </si>
  <si>
    <t xml:space="preserve">Ремонт деревянных полов из паркетной доски на мастике, место                                                                  </t>
  </si>
  <si>
    <t xml:space="preserve"> 1-75.1</t>
  </si>
  <si>
    <t>Площадью в одном месте до:           0,5 м2</t>
  </si>
  <si>
    <t xml:space="preserve"> 1-75.2</t>
  </si>
  <si>
    <t xml:space="preserve">                                                          1 м2</t>
  </si>
  <si>
    <t xml:space="preserve"> 1-76</t>
  </si>
  <si>
    <t>Ремонт деревянных полов из паркетной доски в "замок", место</t>
  </si>
  <si>
    <t xml:space="preserve"> 1-76.1</t>
  </si>
  <si>
    <t xml:space="preserve"> 1-76.2</t>
  </si>
  <si>
    <t xml:space="preserve"> 1-77</t>
  </si>
  <si>
    <t xml:space="preserve">Ремонт ламинированных полов из пластин ламината на мастике, место </t>
  </si>
  <si>
    <t xml:space="preserve"> 1-77.1</t>
  </si>
  <si>
    <t xml:space="preserve"> 1-77.2</t>
  </si>
  <si>
    <t xml:space="preserve"> 1-78</t>
  </si>
  <si>
    <t>Ремонт ламинированных полов из пластин ламината в "замок", место</t>
  </si>
  <si>
    <t xml:space="preserve"> 1-78.1</t>
  </si>
  <si>
    <t xml:space="preserve"> 1-78.2</t>
  </si>
  <si>
    <t xml:space="preserve"> 1-79</t>
  </si>
  <si>
    <t>Устройство бетонных стяжек толщиной 20 мм, м2</t>
  </si>
  <si>
    <t>м3</t>
  </si>
  <si>
    <t xml:space="preserve"> 1-79.1</t>
  </si>
  <si>
    <t>Площадью пола:     до 20 м2</t>
  </si>
  <si>
    <t xml:space="preserve"> 1-79.2</t>
  </si>
  <si>
    <t xml:space="preserve">                               свыше 20 м2</t>
  </si>
  <si>
    <t xml:space="preserve"> 1-79.3</t>
  </si>
  <si>
    <t>Добавлять на каждые 5 мм изменения толщины стяжки, м2</t>
  </si>
  <si>
    <r>
      <rPr>
        <b/>
        <sz val="11"/>
        <rFont val="Times New Roman"/>
        <family val="1"/>
      </rPr>
      <t xml:space="preserve">                </t>
    </r>
    <r>
      <rPr>
        <b/>
        <u val="single"/>
        <sz val="11"/>
        <rFont val="Times New Roman"/>
        <family val="1"/>
      </rPr>
      <t>2 Оконные проемы</t>
    </r>
  </si>
  <si>
    <t xml:space="preserve"> 2-1</t>
  </si>
  <si>
    <t>Установка форточки с ее изготовлением и вставкой стекла</t>
  </si>
  <si>
    <t>форточка</t>
  </si>
  <si>
    <t xml:space="preserve"> 2-2</t>
  </si>
  <si>
    <t>Смена форточки</t>
  </si>
  <si>
    <t xml:space="preserve"> 2-3</t>
  </si>
  <si>
    <t>Смена на месте бруска оконной коробки в каменных стенах при одном переплете в коробке</t>
  </si>
  <si>
    <t>брусок</t>
  </si>
  <si>
    <t xml:space="preserve"> 2-4</t>
  </si>
  <si>
    <t>Смена на месте бруска оконной коробки в каменных  стенах при двух переплетах в коробке</t>
  </si>
  <si>
    <t xml:space="preserve"> 2-5</t>
  </si>
  <si>
    <t>Смена на месте бруска оконной коробки (колоды) в деревянных стенах</t>
  </si>
  <si>
    <t xml:space="preserve"> 2-6</t>
  </si>
  <si>
    <t>Малый ремонт створчатых оконных переплетов со снятием створок</t>
  </si>
  <si>
    <t>створка</t>
  </si>
  <si>
    <t xml:space="preserve"> 2-7</t>
  </si>
  <si>
    <t>Малый ремонт створчатых оконных переплетов без снятия створок</t>
  </si>
  <si>
    <t xml:space="preserve"> 2-8</t>
  </si>
  <si>
    <t>Большой ремонт створчатых оконных переплетов</t>
  </si>
  <si>
    <t xml:space="preserve"> 2-9</t>
  </si>
  <si>
    <t>Большой ремонт глухих оконных переплетов</t>
  </si>
  <si>
    <t>переплет</t>
  </si>
  <si>
    <t xml:space="preserve"> 2-10</t>
  </si>
  <si>
    <t>Ремонт на месте деревянной подоконной доски</t>
  </si>
  <si>
    <t xml:space="preserve"> 2-11</t>
  </si>
  <si>
    <t>Малый ремонт форточки</t>
  </si>
  <si>
    <t xml:space="preserve"> 2-12</t>
  </si>
  <si>
    <t>Снятие оконных коробок в каменных стенах с выломкой четвертей</t>
  </si>
  <si>
    <t>коробка</t>
  </si>
  <si>
    <t xml:space="preserve"> 2-13</t>
  </si>
  <si>
    <t>Снятие оконных коробок в каменных стенах с выломкой четвертей с отбивкой штукатурки в откосах</t>
  </si>
  <si>
    <t xml:space="preserve"> 2-14</t>
  </si>
  <si>
    <t>Снятие деревянных подоконных досок в каменных стенах</t>
  </si>
  <si>
    <t xml:space="preserve"> 2-15</t>
  </si>
  <si>
    <t>Снятие деревянных подоконных досок в деревянных стенах</t>
  </si>
  <si>
    <t xml:space="preserve"> 2-16</t>
  </si>
  <si>
    <t>Снятие мозаичных подоконных досок</t>
  </si>
  <si>
    <t xml:space="preserve"> 2-17</t>
  </si>
  <si>
    <t>Установка подоконных досок</t>
  </si>
  <si>
    <t xml:space="preserve"> 2-18</t>
  </si>
  <si>
    <t>Снятие оконных колод в деревянных стенах</t>
  </si>
  <si>
    <t>колода</t>
  </si>
  <si>
    <t xml:space="preserve"> 2-19</t>
  </si>
  <si>
    <t>Снятие оконных створок</t>
  </si>
  <si>
    <t xml:space="preserve"> 2-20</t>
  </si>
  <si>
    <t>Смена оконного блока, снятие старого и установка нового до 2 м2</t>
  </si>
  <si>
    <t>блок</t>
  </si>
  <si>
    <t xml:space="preserve"> 2-21</t>
  </si>
  <si>
    <t>Смена оконного блока, снятие старого и установка нового более 2 м2</t>
  </si>
  <si>
    <t xml:space="preserve"> 2-22</t>
  </si>
  <si>
    <t>Герметизация мест примыкания оконных блоков к стенам полиуретановой пеной</t>
  </si>
  <si>
    <t xml:space="preserve"> 2-23</t>
  </si>
  <si>
    <t>Установка оконного блока из ПВХ со стеклопакетами в проемы кирпичных стен площадью:</t>
  </si>
  <si>
    <t xml:space="preserve"> 2-23.1</t>
  </si>
  <si>
    <t xml:space="preserve">                                                           до  1 м2</t>
  </si>
  <si>
    <t xml:space="preserve"> 2-23.2</t>
  </si>
  <si>
    <t xml:space="preserve">                                                           до 2 м2</t>
  </si>
  <si>
    <t xml:space="preserve"> 2-23.3</t>
  </si>
  <si>
    <t xml:space="preserve">                                                           до 3 м2</t>
  </si>
  <si>
    <t xml:space="preserve"> 2-23.4</t>
  </si>
  <si>
    <t xml:space="preserve">                                                           свыше 3 м2</t>
  </si>
  <si>
    <t xml:space="preserve"> 2-24</t>
  </si>
  <si>
    <t>Установка оконного блока из ПВХ со стеклопакетами в проемы КПД площадью:</t>
  </si>
  <si>
    <t xml:space="preserve"> 2-24.1</t>
  </si>
  <si>
    <t xml:space="preserve"> 2-24.2</t>
  </si>
  <si>
    <t xml:space="preserve"> 2-24.3</t>
  </si>
  <si>
    <t xml:space="preserve"> 2-24.4</t>
  </si>
  <si>
    <t>Установка блока окно-балконная дверь из ПВХ со стеклопакетами при площади изделия до 5 м2, в проемы:</t>
  </si>
  <si>
    <t xml:space="preserve"> 2-25.1</t>
  </si>
  <si>
    <t xml:space="preserve">                                                           кирпичных стен</t>
  </si>
  <si>
    <t xml:space="preserve"> 2-25.2</t>
  </si>
  <si>
    <t xml:space="preserve">                                                           КПД</t>
  </si>
  <si>
    <t>Установка оконного блока с деревянными переплетами с тройным остеклением в проемы кирпичных стен, площадью:</t>
  </si>
  <si>
    <t xml:space="preserve"> 2-26.1</t>
  </si>
  <si>
    <t xml:space="preserve">                                                           1,5 м2</t>
  </si>
  <si>
    <t xml:space="preserve"> 2-26.2</t>
  </si>
  <si>
    <t xml:space="preserve">                                                           3 м2</t>
  </si>
  <si>
    <t>Установка оконного блока с деревянными переплетами с тройным остеклением в проемы панелей КПД, площадью:</t>
  </si>
  <si>
    <t xml:space="preserve"> 2-27.1</t>
  </si>
  <si>
    <t xml:space="preserve"> 2-27.2</t>
  </si>
  <si>
    <t xml:space="preserve"> 2-28</t>
  </si>
  <si>
    <t>Установка балконного блока с деревянными переплетами с тройным остеклением в проемы кирпичных стен при площади блока свыше 1,5 м2 до 2 м2</t>
  </si>
  <si>
    <t xml:space="preserve"> 2-29</t>
  </si>
  <si>
    <t>Установка балконного блока с деревянными переплетами с тройным остеклением в проемы панелей КПД при площади блока свыше 1,5 м2 до 2 м3</t>
  </si>
  <si>
    <t xml:space="preserve"> 2-30</t>
  </si>
  <si>
    <t>Установка отлива из оцинкованной стали с устройством каркаса</t>
  </si>
  <si>
    <t xml:space="preserve"> 2-31</t>
  </si>
  <si>
    <t>Установка подоконной доски из МДФ</t>
  </si>
  <si>
    <t xml:space="preserve"> 2-32</t>
  </si>
  <si>
    <t>Изготовление слухового окна</t>
  </si>
  <si>
    <t xml:space="preserve"> 2-33</t>
  </si>
  <si>
    <t>Установка готового слухового окна</t>
  </si>
  <si>
    <t xml:space="preserve"> 2-34</t>
  </si>
  <si>
    <t>Нанесение герметизирующей мастики ручным шприцем-герметизатором при установке оконных (балконных дверных) блоков в проемы кирпичных стен, КПД</t>
  </si>
  <si>
    <t>м. стыка</t>
  </si>
  <si>
    <t xml:space="preserve"> 2-35</t>
  </si>
  <si>
    <t>Герметизация мест примыкания оконных (балконных дверных) блоков пароизоляционной лентой</t>
  </si>
  <si>
    <t xml:space="preserve"> 2-36</t>
  </si>
  <si>
    <t>Установка уплотняющего пенополиэтиленового жгута</t>
  </si>
  <si>
    <t xml:space="preserve"> 2-37</t>
  </si>
  <si>
    <t>Смена отлива из оцинкованной стали с устройством каркаса</t>
  </si>
  <si>
    <t xml:space="preserve"> 2-38</t>
  </si>
  <si>
    <t>Установка штапика</t>
  </si>
  <si>
    <t xml:space="preserve"> 2-39</t>
  </si>
  <si>
    <t>Снятие форточки</t>
  </si>
  <si>
    <t xml:space="preserve"> 2-40</t>
  </si>
  <si>
    <t>Установка форточки</t>
  </si>
  <si>
    <t xml:space="preserve"> 2-41</t>
  </si>
  <si>
    <t>Установка оконных коробок в каменных  стенах площадью:</t>
  </si>
  <si>
    <t xml:space="preserve"> 2-41.1</t>
  </si>
  <si>
    <t xml:space="preserve"> 2-41.2</t>
  </si>
  <si>
    <t xml:space="preserve">                                                           более 2 м2</t>
  </si>
  <si>
    <t xml:space="preserve"> 2-42</t>
  </si>
  <si>
    <t>Установка оконных коробок в деревянных рубленых стенах с нарубанием гребня площадью:</t>
  </si>
  <si>
    <t xml:space="preserve"> 2-42.1</t>
  </si>
  <si>
    <t xml:space="preserve"> 2-42.2</t>
  </si>
  <si>
    <t xml:space="preserve"> 2-43</t>
  </si>
  <si>
    <t>Установка оконных коробок в деревянных рубленых стенах без гребня площадью:</t>
  </si>
  <si>
    <t xml:space="preserve"> 2-43.1</t>
  </si>
  <si>
    <t xml:space="preserve"> 2-43.2</t>
  </si>
  <si>
    <t xml:space="preserve"> 2-44</t>
  </si>
  <si>
    <t>Установка оконных коробок в деревянных нерубленых стенах без гребня площадью:</t>
  </si>
  <si>
    <t xml:space="preserve"> 2-44.1</t>
  </si>
  <si>
    <t xml:space="preserve"> 2-44.2</t>
  </si>
  <si>
    <t xml:space="preserve"> 2-45</t>
  </si>
  <si>
    <t>Установка неостекленных оконных переплетов в готовые коробки,  переплет:</t>
  </si>
  <si>
    <t xml:space="preserve"> 2-45.1</t>
  </si>
  <si>
    <t xml:space="preserve">                                                           створный</t>
  </si>
  <si>
    <t xml:space="preserve"> 2-45.2</t>
  </si>
  <si>
    <t xml:space="preserve">                                                           глухой</t>
  </si>
  <si>
    <t xml:space="preserve"> 2-46</t>
  </si>
  <si>
    <t>Установка металлических решеток на окна:</t>
  </si>
  <si>
    <t xml:space="preserve"> 2-46.1</t>
  </si>
  <si>
    <t xml:space="preserve">                                             в каменных стенах</t>
  </si>
  <si>
    <t xml:space="preserve"> 2-46.2</t>
  </si>
  <si>
    <t xml:space="preserve">                                             в бетонных стенах</t>
  </si>
  <si>
    <t xml:space="preserve"> 2-47</t>
  </si>
  <si>
    <t>Установка подоконной доски из ПВХ</t>
  </si>
  <si>
    <t xml:space="preserve"> 2-48</t>
  </si>
  <si>
    <t>Установка откосов из ПВХ</t>
  </si>
  <si>
    <t xml:space="preserve"> 2-49</t>
  </si>
  <si>
    <t>Установка деревянного оконного блока площадью:</t>
  </si>
  <si>
    <t xml:space="preserve"> 2-49.1</t>
  </si>
  <si>
    <t xml:space="preserve"> 2-49.2</t>
  </si>
  <si>
    <r>
      <t xml:space="preserve">                 </t>
    </r>
    <r>
      <rPr>
        <b/>
        <u val="single"/>
        <sz val="11"/>
        <rFont val="Times New Roman"/>
        <family val="1"/>
      </rPr>
      <t xml:space="preserve">  3 Дверные проемы</t>
    </r>
  </si>
  <si>
    <t xml:space="preserve"> 3-1</t>
  </si>
  <si>
    <t>Снятие дверных полотен</t>
  </si>
  <si>
    <t>полотно</t>
  </si>
  <si>
    <t xml:space="preserve"> 3-2</t>
  </si>
  <si>
    <t>Снятие дверных коробок в каменных стенах с выломкой четвертей</t>
  </si>
  <si>
    <t xml:space="preserve"> 3-3</t>
  </si>
  <si>
    <t>Снятие дверных коробок в каменных стенах с выломкой четвертей с отбивкой штукатурки в откосах</t>
  </si>
  <si>
    <t xml:space="preserve"> 3-4</t>
  </si>
  <si>
    <t>Снятие дверных колод в деревянных стенах</t>
  </si>
  <si>
    <t xml:space="preserve"> 3-5</t>
  </si>
  <si>
    <t>Снятие дверных коробок в перегородках</t>
  </si>
  <si>
    <t xml:space="preserve"> 3-6</t>
  </si>
  <si>
    <t>Смена наличников</t>
  </si>
  <si>
    <t xml:space="preserve"> 3-7</t>
  </si>
  <si>
    <t>Смена на месте бруска дверной коробки в каменных стенах</t>
  </si>
  <si>
    <t xml:space="preserve"> 3-8</t>
  </si>
  <si>
    <t>Смена на месте бруска дверной коробки в деревянных стенах</t>
  </si>
  <si>
    <t xml:space="preserve"> 3-9</t>
  </si>
  <si>
    <t>Смена на месте бруска дверной коробки в перегородках</t>
  </si>
  <si>
    <t xml:space="preserve"> 3-10</t>
  </si>
  <si>
    <t>Большой ремонт полотен наружных дверей</t>
  </si>
  <si>
    <t xml:space="preserve"> 3-11</t>
  </si>
  <si>
    <t>Большой ремонт полотен внутренних  дверей</t>
  </si>
  <si>
    <t xml:space="preserve"> 3-12</t>
  </si>
  <si>
    <t xml:space="preserve">Малый  ремонт на месте дверных полотен </t>
  </si>
  <si>
    <t xml:space="preserve"> 3-13</t>
  </si>
  <si>
    <t>Смена дверного блока, снятие старого и установка нового</t>
  </si>
  <si>
    <t xml:space="preserve"> 3-14</t>
  </si>
  <si>
    <t>Герметизация мест примыкания дверных блоков к стенам полиуретановой пеной</t>
  </si>
  <si>
    <t xml:space="preserve"> 3-15</t>
  </si>
  <si>
    <t>Укрепление ранее установленных дверных и оконных коробок</t>
  </si>
  <si>
    <t xml:space="preserve"> 3-16</t>
  </si>
  <si>
    <t>Обивка дверей дермантином по утеплителю с прибивкой утеплительных валиков по периметру коробки</t>
  </si>
  <si>
    <t xml:space="preserve"> 3-17</t>
  </si>
  <si>
    <t>Смена обивки дверей и утеплительных валиков по периметру коробки</t>
  </si>
  <si>
    <t xml:space="preserve"> 3-18</t>
  </si>
  <si>
    <t>Обивка дверей мягкими бортиками (утеплительными валиками)</t>
  </si>
  <si>
    <t xml:space="preserve"> 3-19</t>
  </si>
  <si>
    <t>Установка накладных приборов:угольников оконных, останововдверных, упоров оконных, ручек-скоб, табличек номерных к дверям, крючков ветровых, заверток форточных и т.п.</t>
  </si>
  <si>
    <t>прибор</t>
  </si>
  <si>
    <t xml:space="preserve"> 3-20</t>
  </si>
  <si>
    <t xml:space="preserve">Установка заверток врезных оконных, защелок дверных, петель(дверных, оконных и форточных)  всех типов </t>
  </si>
  <si>
    <t>прибор или две петли</t>
  </si>
  <si>
    <t xml:space="preserve"> 3-21</t>
  </si>
  <si>
    <t>Установка угольников оконных частично врезных, стяжек оконныхи балконных, заверток накладных дверных, задвижек натяжных,ручек-кнопок, замков шкафных накладных и т.п.</t>
  </si>
  <si>
    <t xml:space="preserve"> 3-22</t>
  </si>
  <si>
    <t>Смена накладных приборов: угольников оконных, остановов дверных, упоров оконных, табличек номерных к дверям, крючков ветровых, заверток форточных и т.п.</t>
  </si>
  <si>
    <t xml:space="preserve"> 3-23</t>
  </si>
  <si>
    <t xml:space="preserve">Смена заверток врезных оконных, защелок дверных, петель(дверных, оконных и форточных) всех типов </t>
  </si>
  <si>
    <t xml:space="preserve"> 3-24</t>
  </si>
  <si>
    <t>Смена ручек-скоб</t>
  </si>
  <si>
    <t xml:space="preserve"> 3-25</t>
  </si>
  <si>
    <t>Смена угольников оконных частично врезных, стяжек оконных(дверных, оконных и форточных) всех типов и балконных, заверток накладных дверных, задвижек натяжных, ручек-кнопок, замков шкафных накладных и т.п.</t>
  </si>
  <si>
    <t xml:space="preserve"> 3-26</t>
  </si>
  <si>
    <t>Установка фрамужных приборов</t>
  </si>
  <si>
    <t xml:space="preserve"> 3-27</t>
  </si>
  <si>
    <t>Смена фрамужных приборов</t>
  </si>
  <si>
    <t xml:space="preserve"> 3-28</t>
  </si>
  <si>
    <t>Установка сувальных замков (врезных или накладных) или шпингалетов дверных врезных</t>
  </si>
  <si>
    <t xml:space="preserve"> 3-29</t>
  </si>
  <si>
    <t>Смена сувальных замков (врезных или накладных) или шпингалетов дверных врезных</t>
  </si>
  <si>
    <t xml:space="preserve"> 3-30</t>
  </si>
  <si>
    <t>Установка цилиндровых замков (врезных или накладных) с фалевой ручкой или ключевиной</t>
  </si>
  <si>
    <t xml:space="preserve"> 3-31</t>
  </si>
  <si>
    <t>Смена  цилиндровых замков (врезных или накладных) с фалевой ручкой или ключевиной</t>
  </si>
  <si>
    <t xml:space="preserve"> 3-32</t>
  </si>
  <si>
    <t>Установка пружин дверных или фиксаторов оконных</t>
  </si>
  <si>
    <t xml:space="preserve"> 3-33</t>
  </si>
  <si>
    <t>Смена  пружин дверных или фиксаторов оконных</t>
  </si>
  <si>
    <t xml:space="preserve"> 3-34</t>
  </si>
  <si>
    <t xml:space="preserve">Врезка глазка оптического дверного </t>
  </si>
  <si>
    <t xml:space="preserve"> 3-35</t>
  </si>
  <si>
    <t>Установка цепочки дверной</t>
  </si>
  <si>
    <t xml:space="preserve"> 3-36</t>
  </si>
  <si>
    <t>Установка полотен наружных</t>
  </si>
  <si>
    <t xml:space="preserve"> 3-37</t>
  </si>
  <si>
    <t>Установка полотен внутренних  межкомнатных</t>
  </si>
  <si>
    <t xml:space="preserve"> 3-38</t>
  </si>
  <si>
    <t>Устройство арки</t>
  </si>
  <si>
    <t xml:space="preserve"> 3-39</t>
  </si>
  <si>
    <t>Пропитка дверного полотна и коробки пропиточным составом (для придания колера)</t>
  </si>
  <si>
    <t xml:space="preserve"> 3-40</t>
  </si>
  <si>
    <t>Пристрожка дверного полотна со снятием</t>
  </si>
  <si>
    <t xml:space="preserve"> 3-41</t>
  </si>
  <si>
    <t>Пристрожка дверного полотна без снятия</t>
  </si>
  <si>
    <t xml:space="preserve"> 3-42</t>
  </si>
  <si>
    <t>Смена сердцевины в замке</t>
  </si>
  <si>
    <t>Заполнение дверных проемов в каменных стенах блоками, площадью проема:</t>
  </si>
  <si>
    <t xml:space="preserve"> 3-43.1</t>
  </si>
  <si>
    <t xml:space="preserve">                                                           до  2 м2</t>
  </si>
  <si>
    <t xml:space="preserve"> 3-43.2</t>
  </si>
  <si>
    <t>Заполнение дверных проемов в перегородках и деревянных нерубленных стенах блоками, площадью проема:</t>
  </si>
  <si>
    <t xml:space="preserve"> 3-44.1</t>
  </si>
  <si>
    <t xml:space="preserve"> 3-44.2</t>
  </si>
  <si>
    <t xml:space="preserve"> 3-45</t>
  </si>
  <si>
    <t>Установка дверного блока из ПВХ в наружных дверных проемах в бетонных стенах при площади проема:</t>
  </si>
  <si>
    <t xml:space="preserve"> 3-45.1</t>
  </si>
  <si>
    <t xml:space="preserve"> 3-45.2</t>
  </si>
  <si>
    <t xml:space="preserve">                                                           более 3 м2</t>
  </si>
  <si>
    <t xml:space="preserve"> 3-46</t>
  </si>
  <si>
    <t>Установка дверного блока из ПВХ во внутренних дверных проемах и перегородках в бетонных стенах при площади проема:</t>
  </si>
  <si>
    <t xml:space="preserve"> 3-46.1</t>
  </si>
  <si>
    <t xml:space="preserve"> 3-46.2</t>
  </si>
  <si>
    <t xml:space="preserve"> 3-47</t>
  </si>
  <si>
    <t>Установка дверного блока из ПВХ в наружных дверных проемах  в кирпичных стенах при площади проема:</t>
  </si>
  <si>
    <t xml:space="preserve"> 3-47.1</t>
  </si>
  <si>
    <t xml:space="preserve"> 3-47.2</t>
  </si>
  <si>
    <t xml:space="preserve"> 3-48</t>
  </si>
  <si>
    <t>Установка дверного блока из ПВХ во внутренних дверных проемах и перегородках  в кирпичных стенах при площади проема:</t>
  </si>
  <si>
    <t xml:space="preserve"> 3-48.1</t>
  </si>
  <si>
    <t xml:space="preserve"> 3-48.2</t>
  </si>
  <si>
    <t xml:space="preserve"> 3-49</t>
  </si>
  <si>
    <t>Установка дверного блока из ПВХ в наружных дверных проемах  в газосиликатных  стенах при площади проема:</t>
  </si>
  <si>
    <t xml:space="preserve"> 3-49.1</t>
  </si>
  <si>
    <t xml:space="preserve"> 3-49.2</t>
  </si>
  <si>
    <t xml:space="preserve"> 3-50</t>
  </si>
  <si>
    <t>Установка дверного блока из ПВХ во внутренних дверных проемах и перегородках  в газосиликатных стенах при площади проема:</t>
  </si>
  <si>
    <t xml:space="preserve"> 3-50.1</t>
  </si>
  <si>
    <t xml:space="preserve"> 3-50.2</t>
  </si>
  <si>
    <t xml:space="preserve"> 3-51</t>
  </si>
  <si>
    <t>Установка дверных коробок</t>
  </si>
  <si>
    <t xml:space="preserve"> 3-52</t>
  </si>
  <si>
    <t>Установка балконных наружных полотен</t>
  </si>
  <si>
    <t xml:space="preserve"> 3-53</t>
  </si>
  <si>
    <t xml:space="preserve">Установка дверей входных наружных металлических </t>
  </si>
  <si>
    <t xml:space="preserve"> 3-53.1</t>
  </si>
  <si>
    <t xml:space="preserve">                                                в бетонных стенах</t>
  </si>
  <si>
    <t>т</t>
  </si>
  <si>
    <t xml:space="preserve"> 3-53.2</t>
  </si>
  <si>
    <t xml:space="preserve">                                                в кирпичных стенах</t>
  </si>
  <si>
    <r>
      <rPr>
        <b/>
        <sz val="11"/>
        <rFont val="Times New Roman"/>
        <family val="1"/>
      </rPr>
      <t xml:space="preserve">                </t>
    </r>
    <r>
      <rPr>
        <b/>
        <u val="single"/>
        <sz val="11"/>
        <rFont val="Times New Roman"/>
        <family val="1"/>
      </rPr>
      <t xml:space="preserve">  4  Штукатурные работы  (внутри здания)</t>
    </r>
  </si>
  <si>
    <t xml:space="preserve"> 4-1</t>
  </si>
  <si>
    <t xml:space="preserve">Улучшенная штукатурка стен по дереву </t>
  </si>
  <si>
    <t xml:space="preserve"> 4-2</t>
  </si>
  <si>
    <t>Улучшенная штукатурка стен по камню известковым   раствором</t>
  </si>
  <si>
    <t xml:space="preserve"> 4-3</t>
  </si>
  <si>
    <t>Улучшенная штукатурка стен по камню цементно-известковым раствором</t>
  </si>
  <si>
    <t xml:space="preserve"> 4-4</t>
  </si>
  <si>
    <t>Улучшенная штукатурка потолков по дереву</t>
  </si>
  <si>
    <t xml:space="preserve"> 4-5</t>
  </si>
  <si>
    <t>Улучшенная штукатурка потолков по камню известковым раствором</t>
  </si>
  <si>
    <t xml:space="preserve"> 4-6</t>
  </si>
  <si>
    <t>Улучшенная штукатурка потолков по камню цементно-известковым раствором</t>
  </si>
  <si>
    <t xml:space="preserve"> 4-7</t>
  </si>
  <si>
    <t>Оштукатуривание откосов известково-гипсовым раствором</t>
  </si>
  <si>
    <t xml:space="preserve"> 4-8</t>
  </si>
  <si>
    <t>Оштукатуривание откосов цементно-известковым раствором</t>
  </si>
  <si>
    <t xml:space="preserve"> 4-9</t>
  </si>
  <si>
    <t>Вытягивание падуг известково-гипсовым раствором</t>
  </si>
  <si>
    <t xml:space="preserve"> 4-10</t>
  </si>
  <si>
    <t>Вытягивание падуг цементно-известковым раствором</t>
  </si>
  <si>
    <t xml:space="preserve"> 4-11</t>
  </si>
  <si>
    <t>Вытягивание карнизов, поясков и горизонтальных тяг известково-гипсовым раствором</t>
  </si>
  <si>
    <t xml:space="preserve"> 4-12</t>
  </si>
  <si>
    <t>Вытягивание карнизов, поясков и горизонтальных тяг цементно-известковым раствором</t>
  </si>
  <si>
    <t xml:space="preserve"> 4-13</t>
  </si>
  <si>
    <t>Вытягивание вертикальных тяг известково-гипсовым  раствором</t>
  </si>
  <si>
    <t xml:space="preserve"> 4-14</t>
  </si>
  <si>
    <t>Вытягивание вертикальных тяг цементно-известковым раствором</t>
  </si>
  <si>
    <t xml:space="preserve"> 4-15</t>
  </si>
  <si>
    <t>Затирка бетонных поверхностей стен</t>
  </si>
  <si>
    <t xml:space="preserve"> 4-16</t>
  </si>
  <si>
    <t>Затирка бетонных поверхностей потолков</t>
  </si>
  <si>
    <t xml:space="preserve"> 4-17</t>
  </si>
  <si>
    <t>Беспесчаная накрывка стен</t>
  </si>
  <si>
    <t xml:space="preserve"> 4-18</t>
  </si>
  <si>
    <t>Беспесчаная накрывка потолков</t>
  </si>
  <si>
    <t xml:space="preserve"> 4-19</t>
  </si>
  <si>
    <t>Отделка деревянных стен гипсовыми обшивочными листами или древесно-волокнистыми плитами с устройством каркаса</t>
  </si>
  <si>
    <t xml:space="preserve"> 4-20</t>
  </si>
  <si>
    <t>Отделка деревянных стен гипсовыми обшивочными листами или древесно-волокнистыми плитами без  устройства каркаса</t>
  </si>
  <si>
    <t xml:space="preserve"> 4-21</t>
  </si>
  <si>
    <t>Отделка каменных стен гипсовыми обшивочными листами без устройства каркаса</t>
  </si>
  <si>
    <t xml:space="preserve"> 4-22</t>
  </si>
  <si>
    <t>Отделка деревянных потолков гипсовыми обшивочныи листами или древесноволокнистыми плитами с устройством каркаса</t>
  </si>
  <si>
    <t xml:space="preserve"> 4-23</t>
  </si>
  <si>
    <t>Отделка деревянных потолков гипсовыми обшивочныи листами или древесноволокнистыми плитами без устройства каркаса</t>
  </si>
  <si>
    <t xml:space="preserve"> 4-24</t>
  </si>
  <si>
    <t>Подшивка деревянных потолков фанерой, древесностружечными или льнокостровыми плитами с  устройством каркаса</t>
  </si>
  <si>
    <t xml:space="preserve"> 4-25</t>
  </si>
  <si>
    <t>Подшивка деревянных потолков фанерой, древесностружечными или льнокостровыми плитами без устройства каркаса</t>
  </si>
  <si>
    <t xml:space="preserve"> 4-26</t>
  </si>
  <si>
    <t>Обшивка деревянных стен фанерой, древесностружечными или льнокостровыми плитами с устройством каркаса</t>
  </si>
  <si>
    <t xml:space="preserve"> 4-27</t>
  </si>
  <si>
    <t>Обшивка деревянных стен фанерой, древесностружечными или льнокостровыми плитами без устройства каркаса</t>
  </si>
  <si>
    <t xml:space="preserve"> 4-28</t>
  </si>
  <si>
    <t>Обшивка каменных стен фанерой, древесностружечными или льнокостровыми плитами с устройством  каркаса</t>
  </si>
  <si>
    <t xml:space="preserve"> 4-29</t>
  </si>
  <si>
    <t>Обивка поверхности стен штучной дранью</t>
  </si>
  <si>
    <t xml:space="preserve"> 4-30</t>
  </si>
  <si>
    <t>Обивка поверхности потолков штучной дранью</t>
  </si>
  <si>
    <t xml:space="preserve"> 4-31</t>
  </si>
  <si>
    <t>Оштукатуривание балок с обматыванием проволокой</t>
  </si>
  <si>
    <t xml:space="preserve"> 4-32</t>
  </si>
  <si>
    <t>Обшивка стен облицовочным материалом "Сайдинг"</t>
  </si>
  <si>
    <t xml:space="preserve"> 4-33</t>
  </si>
  <si>
    <t>Ремонт штукатурки потолков по камню известковым раствором площадью до 1 м2 в одном месте</t>
  </si>
  <si>
    <t xml:space="preserve"> 4-34</t>
  </si>
  <si>
    <t>Ремонт штукатурки потолков по камню цементно-известковым раствором  площадью до 1 м2 в одном месте</t>
  </si>
  <si>
    <t xml:space="preserve"> 4-35</t>
  </si>
  <si>
    <t>Ремонт штукатурки потолков по дереву площадью до 1 м2 в одном месте</t>
  </si>
  <si>
    <t xml:space="preserve"> 4-36</t>
  </si>
  <si>
    <t>Ремонт штукатурки потолков по камню известковым раствором площадью до 10 м2  в одном месте</t>
  </si>
  <si>
    <t xml:space="preserve"> 4-37</t>
  </si>
  <si>
    <t>Ремонт штукатурки потолков по камню цементно-известковым раствором  площадью до 10 м2  в одном месте</t>
  </si>
  <si>
    <t xml:space="preserve"> 4-38</t>
  </si>
  <si>
    <t>Ремонт штукатурки потолков по дереву площадью до 10 м2 в одном месте</t>
  </si>
  <si>
    <t xml:space="preserve"> 4-39</t>
  </si>
  <si>
    <t>Ремонт штукатурки стен  по камню известковым раствором площадью до 1 м2 в одном месте</t>
  </si>
  <si>
    <t xml:space="preserve"> 4-40</t>
  </si>
  <si>
    <t>Ремонт штукатурки стен  по камню цементно-известковым раствором  площадью до 1 м2 в одном месте</t>
  </si>
  <si>
    <t xml:space="preserve"> 4-41</t>
  </si>
  <si>
    <t>Ремонт штукатурки стен по дереву площадью до 1 м2 в одном месте</t>
  </si>
  <si>
    <t xml:space="preserve"> 4-42</t>
  </si>
  <si>
    <t>Ремонт штукатурки стен по камню известковым раствором площадью до 10 м2  в одном месте</t>
  </si>
  <si>
    <t xml:space="preserve"> 4-43</t>
  </si>
  <si>
    <t>Ремонт штукатурки стен по камню цементно-известковым раствором  площадью до 10 м2  в одном месте</t>
  </si>
  <si>
    <t xml:space="preserve"> 4-44</t>
  </si>
  <si>
    <t>Ремонт штукатурки стен  по дереву площадью до 10 м2 в одном месте</t>
  </si>
  <si>
    <t xml:space="preserve"> 4-45</t>
  </si>
  <si>
    <t xml:space="preserve">Перетирка штукатурки поверхностей стен и потолков </t>
  </si>
  <si>
    <t xml:space="preserve"> 4-46</t>
  </si>
  <si>
    <t>Ремонт штукатурки швов между сборными элементами перекрытий и стен с прорезкой рустов</t>
  </si>
  <si>
    <t>м шва</t>
  </si>
  <si>
    <t xml:space="preserve"> 4-47</t>
  </si>
  <si>
    <t>Обработка швов между гипсовыми обшивочными листами</t>
  </si>
  <si>
    <t>м2 обшивки</t>
  </si>
  <si>
    <t xml:space="preserve"> 4-48</t>
  </si>
  <si>
    <t>Обмазка раствором наличников, раскладок или плинтусов</t>
  </si>
  <si>
    <t xml:space="preserve"> 4-49</t>
  </si>
  <si>
    <t>Ремонт штукатурки откосов по камню</t>
  </si>
  <si>
    <t xml:space="preserve"> 4-50</t>
  </si>
  <si>
    <t>Ремонт штукатурки откосов по дереву</t>
  </si>
  <si>
    <t xml:space="preserve"> 4-51</t>
  </si>
  <si>
    <t>Ремонт штукатурки карнизов, падуг и тяг известково-гипсовым раствором</t>
  </si>
  <si>
    <t xml:space="preserve"> 4-52</t>
  </si>
  <si>
    <t>Отбивка штукатурки с каменных стен и потолков</t>
  </si>
  <si>
    <t xml:space="preserve"> 4-53</t>
  </si>
  <si>
    <t>Отбивка штукатурки с деревянных стен и потолков</t>
  </si>
  <si>
    <t xml:space="preserve"> 4-54</t>
  </si>
  <si>
    <t>Разборка обшивки из гипсовых листов, ДСП, ДВП, льнокостровых плит, фанеры или картона</t>
  </si>
  <si>
    <t xml:space="preserve"> 4-55</t>
  </si>
  <si>
    <t>Срубка наплывов бетона со стен, столбов, пилястр и других поверхностей</t>
  </si>
  <si>
    <t xml:space="preserve"> 4-56</t>
  </si>
  <si>
    <t>Набивка гвоздей с оплетением их проволокой</t>
  </si>
  <si>
    <t xml:space="preserve"> 4-57</t>
  </si>
  <si>
    <t>Набивка полос штукатурной сетки шириной до 20 см</t>
  </si>
  <si>
    <t>м.п.полосы</t>
  </si>
  <si>
    <t xml:space="preserve"> 4-58</t>
  </si>
  <si>
    <t>Устройство каркаса из проволочной сетки</t>
  </si>
  <si>
    <t xml:space="preserve"> 4-59</t>
  </si>
  <si>
    <t>Декоративная штукатурка стен (шуба)</t>
  </si>
  <si>
    <t xml:space="preserve"> 4-60</t>
  </si>
  <si>
    <t>Устройство внутреннего утепления стен</t>
  </si>
  <si>
    <t xml:space="preserve"> 4-61</t>
  </si>
  <si>
    <t>Обшивка потолков  облицовочным материалом типа "Сайдинг"</t>
  </si>
  <si>
    <t xml:space="preserve"> 4-62</t>
  </si>
  <si>
    <t>Ремонт "под шубу" площадью до 1 м2 в одном месте</t>
  </si>
  <si>
    <t xml:space="preserve"> 4-63</t>
  </si>
  <si>
    <t>Разборка покрытий стен и потолков из вагонки, панелей МДФ и ПВХ</t>
  </si>
  <si>
    <t xml:space="preserve"> 4-64</t>
  </si>
  <si>
    <t>Заделка швов между плитами перекрытий штукатурным раствором, м</t>
  </si>
  <si>
    <t xml:space="preserve"> 4-65</t>
  </si>
  <si>
    <t>Установка уголка при оштукатуривании откосов, м</t>
  </si>
  <si>
    <t xml:space="preserve"> 4-66</t>
  </si>
  <si>
    <t>Нанесение защитно-отделочных штукатурок на фасады вручную под фактуру с лесов</t>
  </si>
  <si>
    <t xml:space="preserve"> 4-66.1</t>
  </si>
  <si>
    <t xml:space="preserve">                             на прямолинейных поверхностях</t>
  </si>
  <si>
    <t xml:space="preserve"> 4-66.2</t>
  </si>
  <si>
    <t xml:space="preserve">                             на криволинейных поверностях</t>
  </si>
  <si>
    <t xml:space="preserve"> 4-67</t>
  </si>
  <si>
    <t>Нанесение защитно-отделочных штукатурок на фасады вручную под окраску с лесов</t>
  </si>
  <si>
    <t xml:space="preserve"> 4-67.1</t>
  </si>
  <si>
    <t xml:space="preserve"> 4-67.2</t>
  </si>
  <si>
    <r>
      <t>Ремонт штукатурки гладких фасадов по  камню и бетону цементно-известковым раствором толщиной слоя до 20 мм, м</t>
    </r>
    <r>
      <rPr>
        <vertAlign val="superscript"/>
        <sz val="11"/>
        <rFont val="Times New Roman"/>
        <family val="1"/>
      </rPr>
      <t>2</t>
    </r>
  </si>
  <si>
    <t xml:space="preserve"> 4-68</t>
  </si>
  <si>
    <t>С земли и лесов:</t>
  </si>
  <si>
    <t xml:space="preserve"> 4-68.1</t>
  </si>
  <si>
    <r>
      <t>Площадью до: 5 м</t>
    </r>
    <r>
      <rPr>
        <vertAlign val="superscript"/>
        <sz val="11"/>
        <rFont val="Times New Roman"/>
        <family val="1"/>
      </rPr>
      <t>2</t>
    </r>
  </si>
  <si>
    <t xml:space="preserve"> 4-68.2</t>
  </si>
  <si>
    <r>
      <t xml:space="preserve">                Более 5 м</t>
    </r>
    <r>
      <rPr>
        <vertAlign val="superscript"/>
        <sz val="11"/>
        <rFont val="Times New Roman"/>
        <family val="1"/>
      </rPr>
      <t>2</t>
    </r>
  </si>
  <si>
    <t>С лестниц:</t>
  </si>
  <si>
    <t xml:space="preserve"> 4-68.3</t>
  </si>
  <si>
    <t xml:space="preserve"> 4-68.4</t>
  </si>
  <si>
    <t>С люлек:</t>
  </si>
  <si>
    <t xml:space="preserve"> 4-68.5</t>
  </si>
  <si>
    <t xml:space="preserve"> 4-68.6</t>
  </si>
  <si>
    <r>
      <t>Добавлять или исключать на каждые следующие 10 мм толщины слоя, м</t>
    </r>
    <r>
      <rPr>
        <vertAlign val="superscript"/>
        <sz val="11"/>
        <rFont val="Times New Roman"/>
        <family val="1"/>
      </rPr>
      <t>2</t>
    </r>
  </si>
  <si>
    <t xml:space="preserve"> 4-68.7</t>
  </si>
  <si>
    <t xml:space="preserve"> 4-68.8</t>
  </si>
  <si>
    <t xml:space="preserve"> 4-68.9</t>
  </si>
  <si>
    <t xml:space="preserve"> 4-68.10</t>
  </si>
  <si>
    <t xml:space="preserve"> 4-68.11</t>
  </si>
  <si>
    <t xml:space="preserve"> 4-68.12</t>
  </si>
  <si>
    <t xml:space="preserve"> 4-69</t>
  </si>
  <si>
    <t>Ремонт штукатурки гладких фасадов по  камню и бетону декоративным раствором, м2</t>
  </si>
  <si>
    <t xml:space="preserve"> 4-69.1</t>
  </si>
  <si>
    <t xml:space="preserve"> 4-69.2</t>
  </si>
  <si>
    <t xml:space="preserve"> 4-69.3</t>
  </si>
  <si>
    <t xml:space="preserve"> 4-69.4</t>
  </si>
  <si>
    <t xml:space="preserve"> 4-69.5</t>
  </si>
  <si>
    <t xml:space="preserve"> 4-69.6</t>
  </si>
  <si>
    <t xml:space="preserve"> 4-70</t>
  </si>
  <si>
    <r>
      <t>Ремонт штукатурки рустованных фасадов по камню и бетону цементно-известковым раствором толщиной слоя до 40 мм, прорезка рустов - 4 м,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</si>
  <si>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 xml:space="preserve"> 4-70.1</t>
  </si>
  <si>
    <t xml:space="preserve"> 4-70.2</t>
  </si>
  <si>
    <t xml:space="preserve"> 4-70.3</t>
  </si>
  <si>
    <t xml:space="preserve"> 4-70.4</t>
  </si>
  <si>
    <t xml:space="preserve"> 4-70.5</t>
  </si>
  <si>
    <t xml:space="preserve"> 4-70.6</t>
  </si>
  <si>
    <t xml:space="preserve"> 4-70.7</t>
  </si>
  <si>
    <t>Добавлять или исключать на каждые следующие 10 мм толщины слоя, м2</t>
  </si>
  <si>
    <t xml:space="preserve"> 4-70.8</t>
  </si>
  <si>
    <t xml:space="preserve"> 4-70.9</t>
  </si>
  <si>
    <t xml:space="preserve"> 4-70.10</t>
  </si>
  <si>
    <t xml:space="preserve"> 4-70.11</t>
  </si>
  <si>
    <t xml:space="preserve"> 4-70.12</t>
  </si>
  <si>
    <t xml:space="preserve"> 4-70.13</t>
  </si>
  <si>
    <r>
      <t>Добавлять на каждые следующие 1 м прорезки рустов, м</t>
    </r>
    <r>
      <rPr>
        <vertAlign val="superscript"/>
        <sz val="11"/>
        <rFont val="Times New Roman"/>
        <family val="1"/>
      </rPr>
      <t>2</t>
    </r>
  </si>
  <si>
    <t>С земли и лесов</t>
  </si>
  <si>
    <t xml:space="preserve"> 4-70.14</t>
  </si>
  <si>
    <t xml:space="preserve">С лестниц </t>
  </si>
  <si>
    <t xml:space="preserve"> 4-70.15</t>
  </si>
  <si>
    <t xml:space="preserve">С люлек </t>
  </si>
  <si>
    <t xml:space="preserve"> 4-71</t>
  </si>
  <si>
    <t xml:space="preserve">Ремонт штукатурки рустованных фасадов по камню и бетону декоративным раствором толщиной слоя до 40 мм, прорезка рустов - 4 м, м2 </t>
  </si>
  <si>
    <t xml:space="preserve"> 4-71.1</t>
  </si>
  <si>
    <t xml:space="preserve"> 4-71.2</t>
  </si>
  <si>
    <t xml:space="preserve"> 4-71.3</t>
  </si>
  <si>
    <t xml:space="preserve"> 4-71.4</t>
  </si>
  <si>
    <t xml:space="preserve"> 4-71.5</t>
  </si>
  <si>
    <t xml:space="preserve"> 4-71.6</t>
  </si>
  <si>
    <t xml:space="preserve"> 4-71.7</t>
  </si>
  <si>
    <t xml:space="preserve"> 4-71.8</t>
  </si>
  <si>
    <t xml:space="preserve"> 4-71.9</t>
  </si>
  <si>
    <t xml:space="preserve"> 4-72</t>
  </si>
  <si>
    <r>
      <t>Ремонт штукатурки гладких фасадов по дереву известковым раствором толщиной слоя до 25 мм, м</t>
    </r>
    <r>
      <rPr>
        <vertAlign val="superscript"/>
        <sz val="11"/>
        <rFont val="Times New Roman"/>
        <family val="1"/>
      </rPr>
      <t>2</t>
    </r>
  </si>
  <si>
    <t xml:space="preserve"> 4-72.1</t>
  </si>
  <si>
    <r>
      <t>Площадью отдельных мест: до 5 м</t>
    </r>
    <r>
      <rPr>
        <vertAlign val="superscript"/>
        <sz val="11"/>
        <rFont val="Times New Roman"/>
        <family val="1"/>
      </rPr>
      <t>2</t>
    </r>
  </si>
  <si>
    <t xml:space="preserve"> 4-72.2</t>
  </si>
  <si>
    <r>
      <t xml:space="preserve">                                                   более 5 м</t>
    </r>
    <r>
      <rPr>
        <vertAlign val="superscript"/>
        <sz val="11"/>
        <rFont val="Times New Roman"/>
        <family val="1"/>
      </rPr>
      <t>2</t>
    </r>
  </si>
  <si>
    <t xml:space="preserve"> 4-72.3</t>
  </si>
  <si>
    <t xml:space="preserve"> 4-72.4</t>
  </si>
  <si>
    <t xml:space="preserve"> 4-72.5</t>
  </si>
  <si>
    <t xml:space="preserve"> 4-72.6</t>
  </si>
  <si>
    <t xml:space="preserve"> 4-72.7</t>
  </si>
  <si>
    <t xml:space="preserve"> 4-72.8</t>
  </si>
  <si>
    <t xml:space="preserve"> 4-72.9</t>
  </si>
  <si>
    <t xml:space="preserve"> 4-72.10</t>
  </si>
  <si>
    <t xml:space="preserve"> 4-72.11</t>
  </si>
  <si>
    <t xml:space="preserve"> 4-72.12</t>
  </si>
  <si>
    <t xml:space="preserve"> 4-73</t>
  </si>
  <si>
    <r>
      <t>Ремонт штукатурки фасадов сухой растворимой смесью типа "Ветонит", м</t>
    </r>
    <r>
      <rPr>
        <vertAlign val="superscript"/>
        <sz val="11"/>
        <rFont val="Times New Roman"/>
        <family val="1"/>
      </rPr>
      <t>2</t>
    </r>
  </si>
  <si>
    <t xml:space="preserve"> 4-74</t>
  </si>
  <si>
    <t>Ремонт стыков стеновых панелей , м.п.</t>
  </si>
  <si>
    <t xml:space="preserve"> 4-74.1</t>
  </si>
  <si>
    <t>При прочной цементно-песчаной заделке стыков</t>
  </si>
  <si>
    <t xml:space="preserve"> 4-74.2</t>
  </si>
  <si>
    <t>При непрочной цементно-песчаной заделке стыков</t>
  </si>
  <si>
    <t xml:space="preserve"> 4-75</t>
  </si>
  <si>
    <r>
      <t>Улучшенная штукатурка наружных поверхностей стен из кирпича и бетона под отделку защитно-отделочным составом, м</t>
    </r>
    <r>
      <rPr>
        <vertAlign val="superscript"/>
        <sz val="11"/>
        <rFont val="Times New Roman"/>
        <family val="1"/>
      </rPr>
      <t>2</t>
    </r>
  </si>
  <si>
    <t>Ручным способом:</t>
  </si>
  <si>
    <t>Крупнозернистым (0,315 мм) и тонко-дисперсным составом:</t>
  </si>
  <si>
    <t xml:space="preserve"> 4-75.1</t>
  </si>
  <si>
    <t>с лесов</t>
  </si>
  <si>
    <t xml:space="preserve"> 4-75.2</t>
  </si>
  <si>
    <t>с люлек</t>
  </si>
  <si>
    <t>Крупнозернистым (2-3 мм) составом:</t>
  </si>
  <si>
    <t xml:space="preserve"> 4-75.3</t>
  </si>
  <si>
    <t xml:space="preserve"> 4-75.4</t>
  </si>
  <si>
    <t>Механизированным способом:</t>
  </si>
  <si>
    <t xml:space="preserve"> 4-75.5</t>
  </si>
  <si>
    <t xml:space="preserve"> 4-75.6</t>
  </si>
  <si>
    <t xml:space="preserve"> 4-75.7</t>
  </si>
  <si>
    <t xml:space="preserve"> 4-75.8</t>
  </si>
  <si>
    <t xml:space="preserve"> 4-76</t>
  </si>
  <si>
    <r>
      <t>Нанесение выравнивающего штукатурного слоя толщиной 10 мм на стены фасадов, м</t>
    </r>
    <r>
      <rPr>
        <vertAlign val="superscript"/>
        <sz val="11"/>
        <rFont val="Times New Roman"/>
        <family val="1"/>
      </rPr>
      <t>2</t>
    </r>
  </si>
  <si>
    <t xml:space="preserve"> 4-76.1</t>
  </si>
  <si>
    <t>Высококачественного</t>
  </si>
  <si>
    <t xml:space="preserve"> 4-76.2</t>
  </si>
  <si>
    <t>Добавлять или исключать на каждый 1 мм штукатурного слоя</t>
  </si>
  <si>
    <t xml:space="preserve"> 4-76.3</t>
  </si>
  <si>
    <t>Улучшенного</t>
  </si>
  <si>
    <t xml:space="preserve"> 4-76.4</t>
  </si>
  <si>
    <t xml:space="preserve"> 4-76.5</t>
  </si>
  <si>
    <t>Добавлять при армировании сеткой</t>
  </si>
  <si>
    <t xml:space="preserve"> 4-77</t>
  </si>
  <si>
    <r>
      <t>Сплошное выравнивание штукатурки, м</t>
    </r>
    <r>
      <rPr>
        <vertAlign val="superscript"/>
        <sz val="11"/>
        <rFont val="Times New Roman"/>
        <family val="1"/>
      </rPr>
      <t>2</t>
    </r>
  </si>
  <si>
    <t>Стен:</t>
  </si>
  <si>
    <t xml:space="preserve"> 4-77.1</t>
  </si>
  <si>
    <t>Цементно-известковым раствором:</t>
  </si>
  <si>
    <t>при толщине намета до: 5 мм</t>
  </si>
  <si>
    <t xml:space="preserve"> 4-77.2</t>
  </si>
  <si>
    <t xml:space="preserve">                                             10 мм</t>
  </si>
  <si>
    <t xml:space="preserve"> 4-77.3</t>
  </si>
  <si>
    <t>Полимерцементным раствором:</t>
  </si>
  <si>
    <t xml:space="preserve"> 4-77.4</t>
  </si>
  <si>
    <t>Потолков:</t>
  </si>
  <si>
    <t xml:space="preserve"> 4-77.5</t>
  </si>
  <si>
    <t xml:space="preserve"> 4-77.6</t>
  </si>
  <si>
    <t xml:space="preserve"> 4-77.7</t>
  </si>
  <si>
    <t xml:space="preserve"> 4-77.8</t>
  </si>
  <si>
    <t xml:space="preserve"> 4-78</t>
  </si>
  <si>
    <r>
      <t>Сплошное выравнивание однослойной штукатурки сухой растворной смесью типа "Ветонит" толщиной до 10 мм для последующей окраски и оклейки обоями, м</t>
    </r>
    <r>
      <rPr>
        <vertAlign val="superscript"/>
        <sz val="11"/>
        <rFont val="Times New Roman"/>
        <family val="1"/>
      </rPr>
      <t>2</t>
    </r>
  </si>
  <si>
    <t xml:space="preserve"> 4-78.1</t>
  </si>
  <si>
    <t>стен</t>
  </si>
  <si>
    <t xml:space="preserve"> 4-78.2</t>
  </si>
  <si>
    <t xml:space="preserve">потолков </t>
  </si>
  <si>
    <t xml:space="preserve"> 4-78.3</t>
  </si>
  <si>
    <t>оконных и дверных откосов: плоских</t>
  </si>
  <si>
    <t xml:space="preserve"> 4-78.4</t>
  </si>
  <si>
    <t xml:space="preserve">                                             криволинейных</t>
  </si>
  <si>
    <t xml:space="preserve"> 4-79</t>
  </si>
  <si>
    <r>
      <t>Сплошное выравнивание бетонных поверхностей потолков (однослойная штукатурка), м</t>
    </r>
    <r>
      <rPr>
        <vertAlign val="superscript"/>
        <sz val="11"/>
        <rFont val="Times New Roman"/>
        <family val="1"/>
      </rPr>
      <t>2</t>
    </r>
  </si>
  <si>
    <t xml:space="preserve"> 4-79.1</t>
  </si>
  <si>
    <t>Известковым раствором</t>
  </si>
  <si>
    <t xml:space="preserve"> 4-79.2</t>
  </si>
  <si>
    <t>Штукатурным составом</t>
  </si>
  <si>
    <t xml:space="preserve"> 4-79.3</t>
  </si>
  <si>
    <t>Добавлять или исключать на каждый 1 мм штукатурного слоя (к п. 79.2)</t>
  </si>
  <si>
    <t xml:space="preserve"> 4-80</t>
  </si>
  <si>
    <r>
      <t>Подшивка потолков древесноволокнистыми плитами, м</t>
    </r>
    <r>
      <rPr>
        <vertAlign val="superscript"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</si>
  <si>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 xml:space="preserve">                  </t>
    </r>
    <r>
      <rPr>
        <b/>
        <u val="single"/>
        <sz val="11"/>
        <rFont val="Times New Roman"/>
        <family val="1"/>
      </rPr>
      <t xml:space="preserve"> 5 Облицовочные работы</t>
    </r>
  </si>
  <si>
    <t>5-1</t>
  </si>
  <si>
    <t>Облицовка стен по камню керамическими плитками без установки карнизных и плинтусных плиток</t>
  </si>
  <si>
    <t xml:space="preserve"> 5-2</t>
  </si>
  <si>
    <t>Облицовка столбов и откосов по камню керамическими плитками без установки карнизных и плинтусных плиток</t>
  </si>
  <si>
    <t xml:space="preserve"> 5-3</t>
  </si>
  <si>
    <t>Облицовка стен полистерольными плитками на мастике</t>
  </si>
  <si>
    <t xml:space="preserve"> 5-4</t>
  </si>
  <si>
    <t>Облицовка поверхности стен бумажно-слоистым декоративным пластиком с устройством каркаса</t>
  </si>
  <si>
    <t xml:space="preserve"> 5-5</t>
  </si>
  <si>
    <t>Облицовка поверхности стен бумажно-слоистым декоративным пластиком без  устройства каркаса (на клее или мастике)</t>
  </si>
  <si>
    <t xml:space="preserve"> 5-6</t>
  </si>
  <si>
    <t>Установка карнизных или плинтусных плиток по стенам</t>
  </si>
  <si>
    <t xml:space="preserve"> 5-7</t>
  </si>
  <si>
    <t>Установка карнизных или плинтусных плиток по столбам и откосам</t>
  </si>
  <si>
    <t xml:space="preserve"> 5-8</t>
  </si>
  <si>
    <t>Установка встроенных деталей</t>
  </si>
  <si>
    <t>деталь</t>
  </si>
  <si>
    <t xml:space="preserve"> 5-9</t>
  </si>
  <si>
    <t>Смена керамических плиток на стенах до 10 шт. в одном месте</t>
  </si>
  <si>
    <t xml:space="preserve"> 5-10</t>
  </si>
  <si>
    <t>Смена керамических плиток на стенах более 10 шт. в одном месте</t>
  </si>
  <si>
    <t xml:space="preserve"> 5-11</t>
  </si>
  <si>
    <t>Смена керамических плиток на столбах и откосах до 10 шт. в одном месте</t>
  </si>
  <si>
    <t xml:space="preserve"> 5-12</t>
  </si>
  <si>
    <t>Смена керамических плиток на столбах и откосах более 10 шт. в одном месте</t>
  </si>
  <si>
    <t xml:space="preserve"> 5-13</t>
  </si>
  <si>
    <t>Смена карнизных или плинтусных плиток</t>
  </si>
  <si>
    <t>плитка</t>
  </si>
  <si>
    <t xml:space="preserve"> 5-14</t>
  </si>
  <si>
    <t>Разборка облицовки плоских поверхностей без сохранения плиток</t>
  </si>
  <si>
    <t xml:space="preserve"> 5-15</t>
  </si>
  <si>
    <t>Разборка облицовки плоских поверхностей  с сохраненем  плиток до 25%</t>
  </si>
  <si>
    <t xml:space="preserve"> 5-16</t>
  </si>
  <si>
    <t>Разборка облицовки плоских поверхностей  с сохраненем  плиток свыше  25% до 50%</t>
  </si>
  <si>
    <t xml:space="preserve"> 5-17</t>
  </si>
  <si>
    <t>Разборка покрытий стен из керамической плитки</t>
  </si>
  <si>
    <t xml:space="preserve"> 5-18</t>
  </si>
  <si>
    <t>Облицовка стен панелями МДФ и ПВХ</t>
  </si>
  <si>
    <t xml:space="preserve"> 5-19</t>
  </si>
  <si>
    <t>Облицовка потолков  панелями МДФ и ПВХ</t>
  </si>
  <si>
    <t xml:space="preserve"> 5-20</t>
  </si>
  <si>
    <t>Устройство подвесного потолка</t>
  </si>
  <si>
    <t xml:space="preserve"> 5-21</t>
  </si>
  <si>
    <t>Оклейка потолков пластиковыми плитами</t>
  </si>
  <si>
    <t xml:space="preserve"> 5-22</t>
  </si>
  <si>
    <t>Обшивка стен гипсокартоном (с применением алюминиевого профиля)</t>
  </si>
  <si>
    <t xml:space="preserve"> 5-23</t>
  </si>
  <si>
    <t>Обшивка потолков гипсокартоном (с применением алюминиевого профиля)</t>
  </si>
  <si>
    <t xml:space="preserve"> 5-24</t>
  </si>
  <si>
    <t>Облицовка стен по камню керамическими плитками размером 200х300 мм</t>
  </si>
  <si>
    <t xml:space="preserve"> 5-25</t>
  </si>
  <si>
    <t>Фугование швов</t>
  </si>
  <si>
    <t>м. шва</t>
  </si>
  <si>
    <t xml:space="preserve"> 5-26</t>
  </si>
  <si>
    <t>Разборка подвесных потолков</t>
  </si>
  <si>
    <t xml:space="preserve"> 5-27</t>
  </si>
  <si>
    <t>Устройство подшивки потолка досками</t>
  </si>
  <si>
    <t xml:space="preserve"> 5-28</t>
  </si>
  <si>
    <t>Общивка стен вагонкой</t>
  </si>
  <si>
    <t xml:space="preserve"> 5-29</t>
  </si>
  <si>
    <t>Снятие пластиковых плит с потолка</t>
  </si>
  <si>
    <t xml:space="preserve"> 5-30</t>
  </si>
  <si>
    <t xml:space="preserve">Установка направляющих уголков при облицовке стен керамической плиткой </t>
  </si>
  <si>
    <t xml:space="preserve"> 5-31</t>
  </si>
  <si>
    <t>Смена отдельных потолочных листов гипсокартона без разборки каркаса при площади ремонтируемых мест:</t>
  </si>
  <si>
    <t xml:space="preserve"> 5-31.1</t>
  </si>
  <si>
    <t xml:space="preserve">                                                          до 1 м2</t>
  </si>
  <si>
    <t xml:space="preserve"> 5-31.2</t>
  </si>
  <si>
    <t xml:space="preserve">                                                          до 5 м2</t>
  </si>
  <si>
    <t xml:space="preserve"> 5-31.3</t>
  </si>
  <si>
    <t xml:space="preserve">                                                          до 10 м2</t>
  </si>
  <si>
    <t xml:space="preserve"> 5-32</t>
  </si>
  <si>
    <t>Смена облицовочного материала типа "Сайдинг" без смены каркаса</t>
  </si>
  <si>
    <r>
      <t xml:space="preserve">               </t>
    </r>
    <r>
      <rPr>
        <b/>
        <u val="single"/>
        <sz val="11"/>
        <rFont val="Times New Roman"/>
        <family val="1"/>
      </rPr>
      <t xml:space="preserve">  6 Малярные работы</t>
    </r>
  </si>
  <si>
    <t xml:space="preserve"> 6-1</t>
  </si>
  <si>
    <t>Шпатлевка поверхности потолка по бетону</t>
  </si>
  <si>
    <t xml:space="preserve"> 6-2</t>
  </si>
  <si>
    <t>Шпатлевка бетонных стен без окраски</t>
  </si>
  <si>
    <t xml:space="preserve"> 6-3</t>
  </si>
  <si>
    <t>Водоэмульсионная окраска стен</t>
  </si>
  <si>
    <t xml:space="preserve"> 6-4</t>
  </si>
  <si>
    <t>Водоэмульсионная окраска потолков</t>
  </si>
  <si>
    <t xml:space="preserve"> 6-5</t>
  </si>
  <si>
    <t>Акриловая окраска стен</t>
  </si>
  <si>
    <t xml:space="preserve"> 6-6</t>
  </si>
  <si>
    <t>Акриловая окраска потолков</t>
  </si>
  <si>
    <t xml:space="preserve"> 6-7</t>
  </si>
  <si>
    <t>Снятие масляных красок со стен и потолков для последующей их оклейки обоями</t>
  </si>
  <si>
    <t xml:space="preserve"> 6-8</t>
  </si>
  <si>
    <t>Снятие водоэмульсионных красок с потолков и стен</t>
  </si>
  <si>
    <t xml:space="preserve"> 6-9</t>
  </si>
  <si>
    <t>Улучшенная клеевая окраска стен по штукатурке</t>
  </si>
  <si>
    <t xml:space="preserve"> 6-10</t>
  </si>
  <si>
    <t>Улучшенная клеевая окраска потолков по штукатурке</t>
  </si>
  <si>
    <t xml:space="preserve"> 6-11</t>
  </si>
  <si>
    <t>Улучшенная масляная окраска стен по штукатурке</t>
  </si>
  <si>
    <t xml:space="preserve"> 6-12</t>
  </si>
  <si>
    <t>Улучшенная масляная окраска потолков по штукатурке</t>
  </si>
  <si>
    <t xml:space="preserve"> 6-13</t>
  </si>
  <si>
    <t>Улучшенная масляная окраска стен по беспесчаной накрывке</t>
  </si>
  <si>
    <t xml:space="preserve"> 6-14</t>
  </si>
  <si>
    <t>Улучшенная масляная окраска потолков по беспесчаной накрывке</t>
  </si>
  <si>
    <t xml:space="preserve"> 6-15</t>
  </si>
  <si>
    <t>Улучшенная масляная окраска стен по дереву</t>
  </si>
  <si>
    <t xml:space="preserve"> 6-16</t>
  </si>
  <si>
    <t xml:space="preserve">Улучшенная масляная окраска потолков по дереву </t>
  </si>
  <si>
    <t xml:space="preserve"> 6-17</t>
  </si>
  <si>
    <t>Улучшенная масляная окраска полов</t>
  </si>
  <si>
    <t xml:space="preserve"> 6-18</t>
  </si>
  <si>
    <t>Улучшенная масляная окраска заполнений дверных проемов</t>
  </si>
  <si>
    <t xml:space="preserve"> 6-19</t>
  </si>
  <si>
    <t>Улучшенная масляная окраска дверных блоков, подготовленных под вторую окраску</t>
  </si>
  <si>
    <t xml:space="preserve"> 6-20</t>
  </si>
  <si>
    <t>Улучшенная масляная окраска заполнений оконных  проемов</t>
  </si>
  <si>
    <t xml:space="preserve"> 6-21</t>
  </si>
  <si>
    <t>Улучшенная масляная окраска оконных блоков, подготовленных под вторую окраску</t>
  </si>
  <si>
    <t xml:space="preserve"> 6-22</t>
  </si>
  <si>
    <t>Масляная окраска деревянных плинтусов (при неокрашиваемых полах)</t>
  </si>
  <si>
    <t xml:space="preserve"> 6-23</t>
  </si>
  <si>
    <t>Улучшенная масляная окраска деревянных поручней</t>
  </si>
  <si>
    <t xml:space="preserve"> 6-24</t>
  </si>
  <si>
    <t>Простая масляная окраска больших металлических поверхностей (кроме кровель)</t>
  </si>
  <si>
    <t xml:space="preserve"> 6-25</t>
  </si>
  <si>
    <t>Улучшенная масляная окраска больших металлических поверхностей (кроме кровель)</t>
  </si>
  <si>
    <t xml:space="preserve"> 6-26</t>
  </si>
  <si>
    <t>Простая масляная окраска металлических кровель суриком за 1 раз</t>
  </si>
  <si>
    <t xml:space="preserve"> 6-27</t>
  </si>
  <si>
    <t>Простая масляная окраска металлических кровель суриком за 2 раза</t>
  </si>
  <si>
    <t xml:space="preserve"> 6-28</t>
  </si>
  <si>
    <t>Простая масляная окраска стальных балок, труб диаметром более 50 мм суриком</t>
  </si>
  <si>
    <t xml:space="preserve"> 6-29</t>
  </si>
  <si>
    <t xml:space="preserve">Постая масляная окраска металлических решеток, сеток, переплетов, санитарно-технических и  отопительных приборов, труб диаметром менее 50 мм суриком </t>
  </si>
  <si>
    <t xml:space="preserve"> 6-30</t>
  </si>
  <si>
    <t>Покрытие дощатых полов лаком за 1 раз по ранее огрунтованной или окрашенной поверхности</t>
  </si>
  <si>
    <t xml:space="preserve"> 6-31</t>
  </si>
  <si>
    <t>Покрытие паркетных полов лаком за 1 раз по ранее покрытой лаком поверхности</t>
  </si>
  <si>
    <t xml:space="preserve"> 6-32</t>
  </si>
  <si>
    <t>Покрытие дощатых полов лаком за 2 раза по ранее огрунтованной или окрашенной поверхности</t>
  </si>
  <si>
    <t xml:space="preserve"> 6-33</t>
  </si>
  <si>
    <t>Покрытие паркетных полов лаком за 2 раза  по ранее покрытой лаком поверхности</t>
  </si>
  <si>
    <t xml:space="preserve"> 6-34</t>
  </si>
  <si>
    <t>Покрытие паркетных полов лаком за 3 раза по готовой отциклеванной и отшлифованной поверхности</t>
  </si>
  <si>
    <t xml:space="preserve"> 6-35</t>
  </si>
  <si>
    <t>Покрытие стен масляным лаком за 1 раз по ранее огрунтованной или окрашенной поверхности</t>
  </si>
  <si>
    <t xml:space="preserve"> 6-36</t>
  </si>
  <si>
    <t>Покрытие стен масляным лаком за 2 раза по ранее огрунтованной или окрашенной поверхности</t>
  </si>
  <si>
    <t xml:space="preserve"> 6-37</t>
  </si>
  <si>
    <t>Покрытие потолков масляным лаком за 1 раз по ранее огрунтованной или окрашенной поверхности</t>
  </si>
  <si>
    <t xml:space="preserve"> 6-38</t>
  </si>
  <si>
    <t>Покрытие потолков масляным лаком за 2 раза по ранее огрунтованной или окрашенной поверхности</t>
  </si>
  <si>
    <t xml:space="preserve"> 6-39</t>
  </si>
  <si>
    <t>Покрытие дверных заполнений масляным лаком за  1 раз по ранее огрунтованной или окрашенной поверхности</t>
  </si>
  <si>
    <t xml:space="preserve"> 6-40</t>
  </si>
  <si>
    <t>Покрытие дверных заполнений масляным лаком за  2 раза  по ранее огрунтованной или окрашенной поверхности</t>
  </si>
  <si>
    <t xml:space="preserve"> 6-41</t>
  </si>
  <si>
    <t>Покрытие оконных заполнений масляным лаком за  1 раз по ранее огрунтованной или окрашенной поверхности</t>
  </si>
  <si>
    <t xml:space="preserve"> 6-42</t>
  </si>
  <si>
    <t>Покрытие оконных заполнений масляным лаком за  2 раза по ранее огрунтованной или окрашенной поверхности</t>
  </si>
  <si>
    <t xml:space="preserve"> 6-43</t>
  </si>
  <si>
    <t xml:space="preserve">Окраска металлических дверных заполнений и печей печным лаком за 1 раз </t>
  </si>
  <si>
    <t xml:space="preserve"> 6-44</t>
  </si>
  <si>
    <t xml:space="preserve">Окраска металлических дверных заполнений и печей печным лаком за 2 раза </t>
  </si>
  <si>
    <t xml:space="preserve"> 6-45</t>
  </si>
  <si>
    <t>Окраска металлических оконных заполнений, решетоки труб печным лаком за 1 раз</t>
  </si>
  <si>
    <t xml:space="preserve"> 6-46</t>
  </si>
  <si>
    <t>Окраска металлических оконных заполнений, решеток и труб печным лаком за 2 раза</t>
  </si>
  <si>
    <t xml:space="preserve"> 6-47</t>
  </si>
  <si>
    <t xml:space="preserve">Окраска металлических дверных заполнений и печей кузбасским  лаком за 1 раз </t>
  </si>
  <si>
    <t xml:space="preserve"> 6-48</t>
  </si>
  <si>
    <t xml:space="preserve">Окраска металлических дверных заполнений и печей кузбасским  лаком за 2 раза </t>
  </si>
  <si>
    <t xml:space="preserve"> 6-49</t>
  </si>
  <si>
    <t>Окраска металлических оконных заполнений, решеток и труб кузбасским лаком за 1 раз</t>
  </si>
  <si>
    <t xml:space="preserve"> 6-50</t>
  </si>
  <si>
    <t>Окраска металлических оконных заполнений, решеток и труб кузбасским лаком за 2 раза</t>
  </si>
  <si>
    <t xml:space="preserve"> 6-51</t>
  </si>
  <si>
    <t>Улучшенная масляная окраска стен с расчисткой старой краски до 10%</t>
  </si>
  <si>
    <t xml:space="preserve"> 6-52</t>
  </si>
  <si>
    <t>Улучшенная масляная окраска стен с расчисткой старой краски до 35%</t>
  </si>
  <si>
    <t xml:space="preserve"> 6-53</t>
  </si>
  <si>
    <t>Улучшенная масляная окраска потолков с расчисткой старой краски до 10%</t>
  </si>
  <si>
    <t xml:space="preserve"> 6-54</t>
  </si>
  <si>
    <t>Улучшенная масляная окраска потолков с расчисткой старой краски до 35%</t>
  </si>
  <si>
    <t xml:space="preserve"> 6-55</t>
  </si>
  <si>
    <t>Улучшенная масляная окраска заполнений оконных проемов с расчисткой старой краски до 10%</t>
  </si>
  <si>
    <t xml:space="preserve"> 6-56</t>
  </si>
  <si>
    <t>Улучшенная масляная окраска заполнений оконных проемов с расчисткой старой краски до 35%</t>
  </si>
  <si>
    <t xml:space="preserve"> 6-57</t>
  </si>
  <si>
    <t>Улучшенная масляная окраска заполнений дверных проемов с расчисткой старой краски до 10%</t>
  </si>
  <si>
    <t xml:space="preserve"> 6-58</t>
  </si>
  <si>
    <t>Улучшенная масляная окраска заполнений дверных проемов с расчисткой старой краски до 35%</t>
  </si>
  <si>
    <t xml:space="preserve"> 6-59</t>
  </si>
  <si>
    <t>Улучшенная масляная окраска полов с расчисткой старой краски до 10%</t>
  </si>
  <si>
    <t xml:space="preserve"> 6-60</t>
  </si>
  <si>
    <t>Улучшенная масляная окраска полов с расчисткой старой краски до 35%</t>
  </si>
  <si>
    <t xml:space="preserve"> 6-61</t>
  </si>
  <si>
    <t>Окраска металлических поверхностей алюминиевым порошком за 1 раз (кроме водосточных труб)</t>
  </si>
  <si>
    <t xml:space="preserve"> 6-62</t>
  </si>
  <si>
    <t>Окраска металлических поверхностей алюминиевым порошком за 2 раза  (кроме водосточных труб)</t>
  </si>
  <si>
    <t xml:space="preserve"> 6-63</t>
  </si>
  <si>
    <t>Масляная окраска стальных труб за 1 раз</t>
  </si>
  <si>
    <t xml:space="preserve"> 6-64</t>
  </si>
  <si>
    <t>Масляная окраска стальных труб за 2 раза</t>
  </si>
  <si>
    <t xml:space="preserve"> 6-65</t>
  </si>
  <si>
    <t>Масляная окраска чугунных труб за 1 раз</t>
  </si>
  <si>
    <t xml:space="preserve"> 6-66</t>
  </si>
  <si>
    <t>Масляная окраска чугунных труб за 2 раза</t>
  </si>
  <si>
    <t xml:space="preserve"> 6-67</t>
  </si>
  <si>
    <t>Масляная окраска санитарно-технических и отопительных приборов за 1 раз</t>
  </si>
  <si>
    <t xml:space="preserve"> 6-68</t>
  </si>
  <si>
    <t>Масляная окраска санитарно-технических и отопительных за 2 раза</t>
  </si>
  <si>
    <t xml:space="preserve"> 6-69</t>
  </si>
  <si>
    <t>Масляная окраска металлических решеток, сеток и оград за 1 раз</t>
  </si>
  <si>
    <t xml:space="preserve"> 6-70</t>
  </si>
  <si>
    <t>Масляная окраска металлических решеток, сеток и оград за 2 раза</t>
  </si>
  <si>
    <t xml:space="preserve"> 6-71-1</t>
  </si>
  <si>
    <t>Устройство плинтусов поливинилхлоридных</t>
  </si>
  <si>
    <t xml:space="preserve"> м</t>
  </si>
  <si>
    <t xml:space="preserve"> 6-72-1</t>
  </si>
  <si>
    <t>Обмазка коробок, наличников, плинтусов, галтелей</t>
  </si>
  <si>
    <t xml:space="preserve"> 6-71</t>
  </si>
  <si>
    <t>Акриловая окраска по "шубе" стен за два раза</t>
  </si>
  <si>
    <t xml:space="preserve"> 6-72</t>
  </si>
  <si>
    <t>Акриловая окраска по "шубе" потолка за два раза</t>
  </si>
  <si>
    <t xml:space="preserve"> 6-73</t>
  </si>
  <si>
    <t>Масляная окраска по "шубе" за два раза</t>
  </si>
  <si>
    <t xml:space="preserve"> 6-74.1</t>
  </si>
  <si>
    <t>Грунтовка стен, потолков за 1 раз</t>
  </si>
  <si>
    <t xml:space="preserve"> 6-74.2</t>
  </si>
  <si>
    <t>Грунтовка стен, потолков за 2 раза</t>
  </si>
  <si>
    <t xml:space="preserve"> 6-75.1</t>
  </si>
  <si>
    <t>Грунтовка  потолков за 1 раз</t>
  </si>
  <si>
    <t xml:space="preserve"> 6-75.2</t>
  </si>
  <si>
    <t>Грунтовка  потолков за 2 раза</t>
  </si>
  <si>
    <t xml:space="preserve"> 6-76</t>
  </si>
  <si>
    <t>Водоэмульсионная окраска стен по подготовленной поверхности за 1 раз</t>
  </si>
  <si>
    <t xml:space="preserve"> 6-77</t>
  </si>
  <si>
    <t>Водоэмульсионная окраска потолков по подготовленной поверхности за 1 раз</t>
  </si>
  <si>
    <t xml:space="preserve"> 6-78</t>
  </si>
  <si>
    <t>Снятие клеевой краски со стен и потолков</t>
  </si>
  <si>
    <t xml:space="preserve"> 6-79</t>
  </si>
  <si>
    <t>Снятие известковой (меловой) краски со стен и потолков</t>
  </si>
  <si>
    <t xml:space="preserve"> 6-80</t>
  </si>
  <si>
    <t>Снятие акриловой краски со стен и потолков</t>
  </si>
  <si>
    <t xml:space="preserve"> 6-81</t>
  </si>
  <si>
    <t>Огрунтовка бетонных и оштукатуренных поверхностей битумной грунтовкой</t>
  </si>
  <si>
    <t xml:space="preserve"> 6-81.1</t>
  </si>
  <si>
    <t xml:space="preserve">                                           первый слой</t>
  </si>
  <si>
    <t xml:space="preserve"> 6-81.2</t>
  </si>
  <si>
    <t xml:space="preserve">                                           последующий слой</t>
  </si>
  <si>
    <t xml:space="preserve"> 6-82</t>
  </si>
  <si>
    <t>Простая масляная окраска стен без подготовки с расчисткой старой краски до 10%</t>
  </si>
  <si>
    <t xml:space="preserve"> 6-83</t>
  </si>
  <si>
    <t>Простая масляная окраска стен с подготовкой с расчисткой старой краски:</t>
  </si>
  <si>
    <t xml:space="preserve"> 6-83.1</t>
  </si>
  <si>
    <t xml:space="preserve">                                                   до 10%</t>
  </si>
  <si>
    <t xml:space="preserve"> 6-83.2</t>
  </si>
  <si>
    <t xml:space="preserve">                                                   до35%</t>
  </si>
  <si>
    <t xml:space="preserve"> 6-83.3</t>
  </si>
  <si>
    <t xml:space="preserve">                                                   более 35%</t>
  </si>
  <si>
    <t xml:space="preserve"> 6-84</t>
  </si>
  <si>
    <t>Окраска известковыми составами внури помещений</t>
  </si>
  <si>
    <t xml:space="preserve"> 6-84.1</t>
  </si>
  <si>
    <t xml:space="preserve">                                            по штукатурке</t>
  </si>
  <si>
    <t xml:space="preserve"> 6-84.2</t>
  </si>
  <si>
    <t xml:space="preserve">                                            по кирпичу и бетону</t>
  </si>
  <si>
    <t xml:space="preserve"> 6-84.3</t>
  </si>
  <si>
    <t xml:space="preserve">                                            по дереву</t>
  </si>
  <si>
    <t xml:space="preserve"> 6-85</t>
  </si>
  <si>
    <r>
      <t>Окраска известковыми составами ранее окрашенных фасадов простых по штукатурке, м</t>
    </r>
    <r>
      <rPr>
        <vertAlign val="superscript"/>
        <sz val="11"/>
        <rFont val="Times New Roman"/>
        <family val="1"/>
      </rPr>
      <t>2</t>
    </r>
  </si>
  <si>
    <t xml:space="preserve"> 6-85.1</t>
  </si>
  <si>
    <t xml:space="preserve">С земли и лесов </t>
  </si>
  <si>
    <t xml:space="preserve"> 6-85.2</t>
  </si>
  <si>
    <t xml:space="preserve">С лестниц и катучих лесов </t>
  </si>
  <si>
    <t xml:space="preserve"> 6-85.3</t>
  </si>
  <si>
    <t>С люлек</t>
  </si>
  <si>
    <t xml:space="preserve"> 6-85.4</t>
  </si>
  <si>
    <t xml:space="preserve">При окраске фасадов рустованных добавлять </t>
  </si>
  <si>
    <t>С земли и лесов; с лестниц и катучих лесов</t>
  </si>
  <si>
    <t xml:space="preserve"> 6-85.5</t>
  </si>
  <si>
    <t xml:space="preserve"> 6-86</t>
  </si>
  <si>
    <r>
      <t>Окраска известковыми составами ранее окрашенных фасадов простых по кирпичу, м</t>
    </r>
    <r>
      <rPr>
        <vertAlign val="superscript"/>
        <sz val="11"/>
        <rFont val="Times New Roman"/>
        <family val="1"/>
      </rPr>
      <t>2</t>
    </r>
  </si>
  <si>
    <t xml:space="preserve"> 6-86.1</t>
  </si>
  <si>
    <t xml:space="preserve"> 6-86.2</t>
  </si>
  <si>
    <t xml:space="preserve"> 6-86.3</t>
  </si>
  <si>
    <t xml:space="preserve"> 6-86.4</t>
  </si>
  <si>
    <t xml:space="preserve"> 6-86.5</t>
  </si>
  <si>
    <t xml:space="preserve"> 6-86.6</t>
  </si>
  <si>
    <t xml:space="preserve"> 6-87</t>
  </si>
  <si>
    <r>
      <t>Окраска известковыми составами ранее окрашенных фасадов простых по дереву, м</t>
    </r>
    <r>
      <rPr>
        <vertAlign val="superscript"/>
        <sz val="11"/>
        <rFont val="Times New Roman"/>
        <family val="1"/>
      </rPr>
      <t>2</t>
    </r>
  </si>
  <si>
    <t xml:space="preserve"> 6-87.1</t>
  </si>
  <si>
    <t xml:space="preserve"> 6-87.2</t>
  </si>
  <si>
    <t xml:space="preserve"> 6-88</t>
  </si>
  <si>
    <r>
      <t>Окраска казеиновыми красками ранее окрашенных фасадов простых, м</t>
    </r>
    <r>
      <rPr>
        <vertAlign val="superscript"/>
        <sz val="11"/>
        <rFont val="Times New Roman"/>
        <family val="1"/>
      </rPr>
      <t>2</t>
    </r>
  </si>
  <si>
    <t xml:space="preserve"> 6-88.1</t>
  </si>
  <si>
    <t xml:space="preserve"> 6-88.2</t>
  </si>
  <si>
    <t xml:space="preserve"> 6-88.3</t>
  </si>
  <si>
    <t xml:space="preserve"> 6-88.4</t>
  </si>
  <si>
    <t xml:space="preserve"> 6-88.5</t>
  </si>
  <si>
    <t xml:space="preserve"> 6-88.6</t>
  </si>
  <si>
    <t xml:space="preserve"> 6-89</t>
  </si>
  <si>
    <r>
      <t>Простая масляная окраска ранее окрашенных фасадов с расчисткой старой краски до 10%, м</t>
    </r>
    <r>
      <rPr>
        <vertAlign val="superscript"/>
        <sz val="11"/>
        <rFont val="Times New Roman"/>
        <family val="1"/>
      </rPr>
      <t>2</t>
    </r>
  </si>
  <si>
    <t>Без подготовки:</t>
  </si>
  <si>
    <t xml:space="preserve"> 6-89.1</t>
  </si>
  <si>
    <t xml:space="preserve"> 6-89.2</t>
  </si>
  <si>
    <t xml:space="preserve"> 6-89.3</t>
  </si>
  <si>
    <t>С подготовкой:</t>
  </si>
  <si>
    <t xml:space="preserve"> 6-89.4</t>
  </si>
  <si>
    <t xml:space="preserve"> 6-89.5</t>
  </si>
  <si>
    <t xml:space="preserve"> 6-89.6</t>
  </si>
  <si>
    <t xml:space="preserve"> 6-90</t>
  </si>
  <si>
    <r>
      <t>Простая масляная окраска ранее окрашенных фасадов с подготовкой, м</t>
    </r>
    <r>
      <rPr>
        <vertAlign val="superscript"/>
        <sz val="11"/>
        <rFont val="Times New Roman"/>
        <family val="1"/>
      </rPr>
      <t>2</t>
    </r>
  </si>
  <si>
    <t xml:space="preserve"> 6-90.1</t>
  </si>
  <si>
    <t xml:space="preserve">С расчисткой старой краски до 35%: </t>
  </si>
  <si>
    <t xml:space="preserve"> 6-90.2</t>
  </si>
  <si>
    <t>с земли и лесов</t>
  </si>
  <si>
    <t xml:space="preserve">с лестниц и катучих лесов </t>
  </si>
  <si>
    <t xml:space="preserve"> 6-90.3</t>
  </si>
  <si>
    <t xml:space="preserve"> 6-90.4</t>
  </si>
  <si>
    <t xml:space="preserve">С расчисткой старой краски более 35%: </t>
  </si>
  <si>
    <t xml:space="preserve"> 6-90.5</t>
  </si>
  <si>
    <t xml:space="preserve"> 6-90.6</t>
  </si>
  <si>
    <t xml:space="preserve"> 6-91</t>
  </si>
  <si>
    <r>
      <t>Улучшенная масляная окраска ранее окрашенных фасадов с подготовкой, м</t>
    </r>
    <r>
      <rPr>
        <vertAlign val="superscript"/>
        <sz val="11"/>
        <rFont val="Times New Roman"/>
        <family val="1"/>
      </rPr>
      <t>2</t>
    </r>
  </si>
  <si>
    <t xml:space="preserve">С расчисткой старой краски до 10%: </t>
  </si>
  <si>
    <t xml:space="preserve"> 6-91.1</t>
  </si>
  <si>
    <t xml:space="preserve"> 6-91.2</t>
  </si>
  <si>
    <t xml:space="preserve"> 6-91.3</t>
  </si>
  <si>
    <t xml:space="preserve"> 6-91.4</t>
  </si>
  <si>
    <t xml:space="preserve"> 6-91.5</t>
  </si>
  <si>
    <t xml:space="preserve"> 6-91.6</t>
  </si>
  <si>
    <t xml:space="preserve"> 6-91.7</t>
  </si>
  <si>
    <t xml:space="preserve"> 6-91.8</t>
  </si>
  <si>
    <t xml:space="preserve"> 6-91.9</t>
  </si>
  <si>
    <t xml:space="preserve"> 6-92</t>
  </si>
  <si>
    <r>
      <t>Окраска силикатными красками ранее окрашенных фасадов по штукатурке, м</t>
    </r>
    <r>
      <rPr>
        <vertAlign val="superscript"/>
        <sz val="11"/>
        <rFont val="Times New Roman"/>
        <family val="1"/>
      </rPr>
      <t>2</t>
    </r>
  </si>
  <si>
    <t>За 1 раз:</t>
  </si>
  <si>
    <t xml:space="preserve"> 6-92.1</t>
  </si>
  <si>
    <t xml:space="preserve"> 6-92.2</t>
  </si>
  <si>
    <t xml:space="preserve"> 6-92.3</t>
  </si>
  <si>
    <t xml:space="preserve"> 6-92.4</t>
  </si>
  <si>
    <t>При окраске фасадов рустованных добавлять:</t>
  </si>
  <si>
    <t xml:space="preserve"> 6-92.5</t>
  </si>
  <si>
    <t xml:space="preserve"> 6-92.6</t>
  </si>
  <si>
    <t>За 2 раза:</t>
  </si>
  <si>
    <t xml:space="preserve"> 6-92.7</t>
  </si>
  <si>
    <t xml:space="preserve">с земли и лесов </t>
  </si>
  <si>
    <t>0,17</t>
  </si>
  <si>
    <t xml:space="preserve"> 6-92.8</t>
  </si>
  <si>
    <t>0,20</t>
  </si>
  <si>
    <t xml:space="preserve"> 6-92.9</t>
  </si>
  <si>
    <t>0,32</t>
  </si>
  <si>
    <t xml:space="preserve"> 6-92.10</t>
  </si>
  <si>
    <t>0,022</t>
  </si>
  <si>
    <t xml:space="preserve"> 6-92.11</t>
  </si>
  <si>
    <t>0,03</t>
  </si>
  <si>
    <t xml:space="preserve"> 6-92.12</t>
  </si>
  <si>
    <t>0,04</t>
  </si>
  <si>
    <t xml:space="preserve"> 6-93</t>
  </si>
  <si>
    <t>Окраска силикатными красками ранее окрашенных фасадов по кирпичу, м2</t>
  </si>
  <si>
    <t xml:space="preserve"> 6-93.1</t>
  </si>
  <si>
    <t xml:space="preserve"> 6-93.2</t>
  </si>
  <si>
    <t xml:space="preserve"> 6-93.3</t>
  </si>
  <si>
    <t xml:space="preserve"> 6-93.4</t>
  </si>
  <si>
    <t xml:space="preserve"> 6-93.5</t>
  </si>
  <si>
    <t xml:space="preserve"> 6-93.6</t>
  </si>
  <si>
    <t xml:space="preserve"> 6-93.7</t>
  </si>
  <si>
    <t xml:space="preserve"> 6-93.8</t>
  </si>
  <si>
    <t xml:space="preserve"> 6-93.9</t>
  </si>
  <si>
    <t xml:space="preserve"> 6-93.10</t>
  </si>
  <si>
    <t xml:space="preserve"> 6-93.11</t>
  </si>
  <si>
    <t xml:space="preserve"> 6-93.12</t>
  </si>
  <si>
    <t xml:space="preserve"> 6-94</t>
  </si>
  <si>
    <r>
      <t>Окраска силикатными красками ранее окрашенных фасадов по дереву, м</t>
    </r>
    <r>
      <rPr>
        <vertAlign val="superscript"/>
        <sz val="11"/>
        <rFont val="Times New Roman"/>
        <family val="1"/>
      </rPr>
      <t>2</t>
    </r>
  </si>
  <si>
    <t xml:space="preserve"> 6-94.1</t>
  </si>
  <si>
    <t xml:space="preserve"> 6-94.2</t>
  </si>
  <si>
    <t xml:space="preserve"> 6-94.3</t>
  </si>
  <si>
    <t xml:space="preserve"> 6-94.4</t>
  </si>
  <si>
    <t xml:space="preserve"> 6-95</t>
  </si>
  <si>
    <r>
      <t>Окраска перхлорвиниловыми красками по подготовленной поверхности фасадов,  м</t>
    </r>
    <r>
      <rPr>
        <vertAlign val="superscript"/>
        <sz val="11"/>
        <rFont val="Times New Roman"/>
        <family val="1"/>
      </rPr>
      <t>2</t>
    </r>
  </si>
  <si>
    <t>Простые фасады:</t>
  </si>
  <si>
    <t xml:space="preserve"> 6-95.1</t>
  </si>
  <si>
    <t xml:space="preserve"> 6-95.2</t>
  </si>
  <si>
    <t xml:space="preserve"> 6-95.3</t>
  </si>
  <si>
    <t xml:space="preserve"> 6-95.4</t>
  </si>
  <si>
    <t xml:space="preserve"> 6-95.5</t>
  </si>
  <si>
    <t xml:space="preserve"> 6-95.6</t>
  </si>
  <si>
    <t>Сложные фасады:</t>
  </si>
  <si>
    <t xml:space="preserve"> 6-95.7</t>
  </si>
  <si>
    <t xml:space="preserve"> 6-95.8</t>
  </si>
  <si>
    <t xml:space="preserve"> 6-95.9</t>
  </si>
  <si>
    <t xml:space="preserve"> 6-95.10</t>
  </si>
  <si>
    <t xml:space="preserve"> 6-95.11</t>
  </si>
  <si>
    <t xml:space="preserve"> 6-95.12</t>
  </si>
  <si>
    <t xml:space="preserve"> 6-96</t>
  </si>
  <si>
    <r>
      <t>Окраска масляными составами ранее окрашенных металлических кровель, м</t>
    </r>
    <r>
      <rPr>
        <vertAlign val="superscript"/>
        <sz val="11"/>
        <rFont val="Times New Roman"/>
        <family val="1"/>
      </rPr>
      <t>2</t>
    </r>
  </si>
  <si>
    <t xml:space="preserve"> 6-96.1</t>
  </si>
  <si>
    <t>за 1 раз</t>
  </si>
  <si>
    <t xml:space="preserve"> 6-96.2</t>
  </si>
  <si>
    <t xml:space="preserve">за 2 раза </t>
  </si>
  <si>
    <t xml:space="preserve"> 6-97</t>
  </si>
  <si>
    <r>
      <t>Шпатлевка фасадов, м</t>
    </r>
    <r>
      <rPr>
        <vertAlign val="superscript"/>
        <sz val="11"/>
        <rFont val="Times New Roman"/>
        <family val="1"/>
      </rPr>
      <t>2</t>
    </r>
  </si>
  <si>
    <t>Простых фасадов:</t>
  </si>
  <si>
    <t xml:space="preserve"> 6-97.1</t>
  </si>
  <si>
    <t xml:space="preserve"> 6-97.2</t>
  </si>
  <si>
    <t>и лестниц и катучих лесов</t>
  </si>
  <si>
    <t xml:space="preserve"> 6-97.3</t>
  </si>
  <si>
    <t>Сложных фасадов:</t>
  </si>
  <si>
    <t xml:space="preserve"> 6-97.4</t>
  </si>
  <si>
    <t xml:space="preserve"> 6-97.5</t>
  </si>
  <si>
    <t xml:space="preserve"> 6-97.6</t>
  </si>
  <si>
    <t xml:space="preserve"> 6-98</t>
  </si>
  <si>
    <r>
      <t>Очистка вручную поверхности фасадов от перхлорвиниловых и масляных красок, м</t>
    </r>
    <r>
      <rPr>
        <vertAlign val="superscript"/>
        <sz val="11"/>
        <rFont val="Times New Roman"/>
        <family val="1"/>
      </rPr>
      <t>2</t>
    </r>
  </si>
  <si>
    <t xml:space="preserve"> 6-98.1</t>
  </si>
  <si>
    <t xml:space="preserve"> 6-98.2</t>
  </si>
  <si>
    <t>с лесниц и катучих лесов</t>
  </si>
  <si>
    <t xml:space="preserve"> 6-98.3</t>
  </si>
  <si>
    <t xml:space="preserve"> 6-99</t>
  </si>
  <si>
    <r>
      <t>Акриловая окраска стен по обоям, м</t>
    </r>
    <r>
      <rPr>
        <vertAlign val="superscript"/>
        <sz val="11"/>
        <rFont val="Times New Roman"/>
        <family val="1"/>
      </rPr>
      <t>2</t>
    </r>
  </si>
  <si>
    <t xml:space="preserve"> 6-99.1</t>
  </si>
  <si>
    <t xml:space="preserve"> 6-99.2</t>
  </si>
  <si>
    <t>за 2 раза</t>
  </si>
  <si>
    <t>100.1</t>
  </si>
  <si>
    <t>Шпатлевка стен с исопользованием малярной сетки, м2</t>
  </si>
  <si>
    <t>100.2</t>
  </si>
  <si>
    <t>Шпатлевка потолков с исопользованием малярной сетки, м2</t>
  </si>
  <si>
    <t>101.1</t>
  </si>
  <si>
    <t>Заделка трещин, отверстий в камменных стенах с использованием пены монтажной, трещины, м2</t>
  </si>
  <si>
    <t>101.2</t>
  </si>
  <si>
    <t>Отверстия площадью до 0,005м2</t>
  </si>
  <si>
    <t>101.3</t>
  </si>
  <si>
    <t>Отверстия площадью до 0,01 м2</t>
  </si>
  <si>
    <t>101.4</t>
  </si>
  <si>
    <t>Отверстия площадью до 0,02 м2</t>
  </si>
  <si>
    <r>
      <rPr>
        <b/>
        <sz val="11"/>
        <rFont val="Times New Roman"/>
        <family val="1"/>
      </rPr>
      <t xml:space="preserve">                </t>
    </r>
    <r>
      <rPr>
        <b/>
        <u val="single"/>
        <sz val="11"/>
        <rFont val="Times New Roman"/>
        <family val="1"/>
      </rPr>
      <t xml:space="preserve">  7 Стекольные работы</t>
    </r>
  </si>
  <si>
    <t xml:space="preserve"> 7-1</t>
  </si>
  <si>
    <t>Остекление деревянных оконных переплетов и дверных полотен стеклом 2-3мм при площади стекла до 0,5 м2</t>
  </si>
  <si>
    <t xml:space="preserve"> 7-2</t>
  </si>
  <si>
    <t>Остекление деревянных оконных переплетов и дверных полотен стеклом 2-3мм при площади стекла  0,5 м2 до 1м2</t>
  </si>
  <si>
    <t xml:space="preserve"> 7-3</t>
  </si>
  <si>
    <t>Остекление деревянных оконных переплетов и дверных полотен стеклом 4-6мм при площади стекладо  0,5 м2</t>
  </si>
  <si>
    <t xml:space="preserve"> 7-4</t>
  </si>
  <si>
    <t>Остекление деревянных оконных переплетов и дверных полотен стеклом 4-6мм при площади стекла  0,5 м2 до 1м2</t>
  </si>
  <si>
    <t xml:space="preserve"> 7-5</t>
  </si>
  <si>
    <t>Остекление деревянных оконных переплетов и дверных полотен стеклом 2-3мм при площади стекла   до 0,25м2 на готовых штапиках</t>
  </si>
  <si>
    <t xml:space="preserve"> 7-6</t>
  </si>
  <si>
    <t>Остекление деревянных оконных переплетов и дверных полотен стеклом 2-3мм при площади стекла  свыше 0,25м2 до 0,5 м2на готовых штапиках</t>
  </si>
  <si>
    <t xml:space="preserve"> 7-7</t>
  </si>
  <si>
    <t>Остекление деревянных оконных переплетов и дверных полотен стеклом 2-3мм при площади стекла  свыше 0,5м2 до 1 м2на готовых штапиках</t>
  </si>
  <si>
    <t xml:space="preserve"> 7-8</t>
  </si>
  <si>
    <t>Остекление деревянных оконных переплетов и дверных полотен стеклом 4-6мм при площади стекла  до 0,5м2 на готовых штапиках</t>
  </si>
  <si>
    <t xml:space="preserve"> 7-9</t>
  </si>
  <si>
    <t>Остекление деревянных оконных переплетов и дверных полотен стеклом 4-6 мм на готовых штапиках при площади стекла свыше  0,5 м2 до 1 м2</t>
  </si>
  <si>
    <t xml:space="preserve"> 7-10 </t>
  </si>
  <si>
    <t>Остекление дверных полотен узорчатым стеклом на готовых штапиках</t>
  </si>
  <si>
    <t xml:space="preserve"> 7-11</t>
  </si>
  <si>
    <t>Перемазка фальцев в деревянных преплетах</t>
  </si>
  <si>
    <t xml:space="preserve"> 7-12</t>
  </si>
  <si>
    <t>Выемка целых стекол из деревянных переплетов при площади стекла свыше 0,5 м2 до 1,0 м2</t>
  </si>
  <si>
    <t xml:space="preserve"> 7-13</t>
  </si>
  <si>
    <t>Выемка целых стекол из деревянных переплетов при площади стекла свыше 0,25 м2 до 0,5 м2</t>
  </si>
  <si>
    <t xml:space="preserve"> 7-14</t>
  </si>
  <si>
    <t xml:space="preserve">Выемка целых стекол из деревянных переплетов при площади стекла до 0,25 м2 </t>
  </si>
  <si>
    <t xml:space="preserve"> 7-15</t>
  </si>
  <si>
    <t>Удаление битых стекол из деревянных переплетов при площади стекла свыше 0,5 м2 до 1,0 м2</t>
  </si>
  <si>
    <t xml:space="preserve"> 7-16</t>
  </si>
  <si>
    <t>Удаление битых стекол из деревянных переплетов при площади стекла свыше 0,25 м2 до 0,5 м2</t>
  </si>
  <si>
    <t xml:space="preserve"> 7-17</t>
  </si>
  <si>
    <t>Удаление битых стекол из деревянных переплетов при площади стекла  до 0,25 м2</t>
  </si>
  <si>
    <t xml:space="preserve"> 7.18</t>
  </si>
  <si>
    <t>Остекление  оконного переплета  стеклом 2-3мм на готовых штапиках при площади стекла свыше 1 м2 до 1,5 м2</t>
  </si>
  <si>
    <t xml:space="preserve"> 7.19</t>
  </si>
  <si>
    <t>Остекление  оконного переплета  стеклом 4мм на готовых штапиках при площади стекла свыше 1 м2 до 1,5 м3</t>
  </si>
  <si>
    <t xml:space="preserve"> 7.20</t>
  </si>
  <si>
    <t>Выемка разбитых стекол при площади оконного переплета свыше 1 м2 до 1,5 м2</t>
  </si>
  <si>
    <r>
      <t xml:space="preserve">                 </t>
    </r>
    <r>
      <rPr>
        <b/>
        <u val="single"/>
        <sz val="11"/>
        <rFont val="Times New Roman"/>
        <family val="1"/>
      </rPr>
      <t xml:space="preserve"> 8 Обойные работы</t>
    </r>
  </si>
  <si>
    <t xml:space="preserve"> 8-1</t>
  </si>
  <si>
    <t>Оклейка стен простыми обоями</t>
  </si>
  <si>
    <t xml:space="preserve"> 8-2</t>
  </si>
  <si>
    <t>Оклейка стен тиснеными или плотными обоями</t>
  </si>
  <si>
    <t xml:space="preserve"> 8-3</t>
  </si>
  <si>
    <t>Оклейка стен обоями влагостойкими или специального вида отделки</t>
  </si>
  <si>
    <t xml:space="preserve"> 8-4</t>
  </si>
  <si>
    <t xml:space="preserve">Наклейка бордюра или фриза на простые обои </t>
  </si>
  <si>
    <t xml:space="preserve"> 8-5</t>
  </si>
  <si>
    <t xml:space="preserve">Наклейка бордюра или фриза на плотные и тисненые обои </t>
  </si>
  <si>
    <t xml:space="preserve"> 8-6</t>
  </si>
  <si>
    <t xml:space="preserve">Наклейка бордюра или фриза на обои влагостойкие или специального вида отделки       </t>
  </si>
  <si>
    <t xml:space="preserve"> 8-7</t>
  </si>
  <si>
    <t>Оклейка потолков обоями</t>
  </si>
  <si>
    <t xml:space="preserve"> 8-8</t>
  </si>
  <si>
    <t>Оклейка стен поливинилхлоридными пленками на бумажной, тканевой основе или безосновными с подготовкой поверхности</t>
  </si>
  <si>
    <t xml:space="preserve"> 8-9</t>
  </si>
  <si>
    <t xml:space="preserve">Оклейка стен по штукатурке и бетону пленкой  декоративной самоклеящейся (ПДСО) с подготовкой поверхности </t>
  </si>
  <si>
    <t xml:space="preserve"> 8-10</t>
  </si>
  <si>
    <t xml:space="preserve">Оклейка стен по штукатурке и бетону пленкой  декоративной самоклеящейся (ПДСО) без подготовкой поверхности </t>
  </si>
  <si>
    <t xml:space="preserve"> 8-11</t>
  </si>
  <si>
    <t>Оклейка стен по дереву пленкой  ПДСО  с подготовкой поверхности</t>
  </si>
  <si>
    <t xml:space="preserve"> 8-12</t>
  </si>
  <si>
    <t>Оклейка стен по дереву пленкой ПДСО без подготовки поверхности</t>
  </si>
  <si>
    <t xml:space="preserve"> 8-13</t>
  </si>
  <si>
    <t>Оклейка дверей, встроенных шкафов и антресолей пленкой ПДСО с подготовкой поверхности</t>
  </si>
  <si>
    <t xml:space="preserve"> 8-14</t>
  </si>
  <si>
    <t>Обшивка стен картоном</t>
  </si>
  <si>
    <t xml:space="preserve"> 8-15</t>
  </si>
  <si>
    <t>Подшивка потолков картоном</t>
  </si>
  <si>
    <t xml:space="preserve"> 8-16</t>
  </si>
  <si>
    <t>Снятие обоев</t>
  </si>
  <si>
    <t xml:space="preserve"> 8-17</t>
  </si>
  <si>
    <t>Снятие линкруста</t>
  </si>
  <si>
    <t xml:space="preserve"> 8-18</t>
  </si>
  <si>
    <t xml:space="preserve">Снятие (соскабливание или смывка) старой известковой или меловой краски </t>
  </si>
  <si>
    <t xml:space="preserve"> 8-19</t>
  </si>
  <si>
    <t>Смена на стенах высококачественных обоев</t>
  </si>
  <si>
    <t xml:space="preserve"> 8-20</t>
  </si>
  <si>
    <t>Смена высококачественных обоев на потолке</t>
  </si>
  <si>
    <t xml:space="preserve"> 8-21</t>
  </si>
  <si>
    <t>Наклейка потолочных плинтусов</t>
  </si>
  <si>
    <t xml:space="preserve"> 8-22</t>
  </si>
  <si>
    <t>Покрытие поверхности жидкими обоями</t>
  </si>
  <si>
    <t xml:space="preserve"> 8-23</t>
  </si>
  <si>
    <t>Оклейка потолков тиснеными и плотными обоями</t>
  </si>
  <si>
    <r>
      <rPr>
        <b/>
        <sz val="11"/>
        <rFont val="Times New Roman"/>
        <family val="1"/>
      </rPr>
      <t xml:space="preserve">               </t>
    </r>
    <r>
      <rPr>
        <b/>
        <u val="single"/>
        <sz val="11"/>
        <rFont val="Times New Roman"/>
        <family val="1"/>
      </rPr>
      <t xml:space="preserve"> 9 Центральное отопление</t>
    </r>
  </si>
  <si>
    <t xml:space="preserve"> 9-1</t>
  </si>
  <si>
    <t>Прокладка стальных трубопроводов диаметром до 50 мм</t>
  </si>
  <si>
    <t xml:space="preserve"> 9-2</t>
  </si>
  <si>
    <t>Установка радиаторов до 7 секций в группе с установкой кронштейнов</t>
  </si>
  <si>
    <t>радиатор</t>
  </si>
  <si>
    <t xml:space="preserve"> 9-3</t>
  </si>
  <si>
    <t>Установка радиаторов свыше 7 секций в группе с установкой кронштейнов</t>
  </si>
  <si>
    <t xml:space="preserve"> 9-4</t>
  </si>
  <si>
    <t>Проверка на прогрев отопительных радиаторов с регулировкой</t>
  </si>
  <si>
    <t xml:space="preserve"> 9-5</t>
  </si>
  <si>
    <t>Смена сгонов у трубопроводов диаметром до 25 мм</t>
  </si>
  <si>
    <t>сгон</t>
  </si>
  <si>
    <t xml:space="preserve"> 9-6</t>
  </si>
  <si>
    <t xml:space="preserve">Смена сгонов у трубопроводов диаметром свыше 25 мм до 40 мм </t>
  </si>
  <si>
    <t xml:space="preserve"> 9-7</t>
  </si>
  <si>
    <t>Смена отдельных участков трубопроводов диаметром до 25 мм</t>
  </si>
  <si>
    <t xml:space="preserve"> 9-8</t>
  </si>
  <si>
    <t>Смена отдельных участков трубопроводов диаметром свыше 25 мм до 40 мм</t>
  </si>
  <si>
    <t xml:space="preserve"> 9-9</t>
  </si>
  <si>
    <t>Смена одельных участков трубопроводов диаметром 50 мм</t>
  </si>
  <si>
    <t xml:space="preserve"> 9-10</t>
  </si>
  <si>
    <t>Смена кранов двойной регулировки диаметром 20 мм, проходных вентилей или обратных клапанов диаметром до 50 мм</t>
  </si>
  <si>
    <t xml:space="preserve"> 9-11</t>
  </si>
  <si>
    <t>Смена кронштейнов</t>
  </si>
  <si>
    <t xml:space="preserve"> 9-12</t>
  </si>
  <si>
    <t>Смена радиаторных пробок</t>
  </si>
  <si>
    <t xml:space="preserve"> 9-13</t>
  </si>
  <si>
    <t>Смена манометра или термометра</t>
  </si>
  <si>
    <t xml:space="preserve"> 9-14</t>
  </si>
  <si>
    <t>Ремонт ручных насосов</t>
  </si>
  <si>
    <t>насос</t>
  </si>
  <si>
    <t xml:space="preserve"> 9-15</t>
  </si>
  <si>
    <t>Ремонт (ревизия и притирки) кранов пробкового типа</t>
  </si>
  <si>
    <t>кран</t>
  </si>
  <si>
    <t xml:space="preserve"> 9-16</t>
  </si>
  <si>
    <t>Ремонт (ревизия и притирка) кранов вентильного типа</t>
  </si>
  <si>
    <t xml:space="preserve"> 9-17</t>
  </si>
  <si>
    <t xml:space="preserve">Перегруппировка секций старого радиатора (до 7 секций) или замена его средних секций </t>
  </si>
  <si>
    <t>секция</t>
  </si>
  <si>
    <t xml:space="preserve"> 9-18</t>
  </si>
  <si>
    <t>Добавление крайней секции к радиатору</t>
  </si>
  <si>
    <t xml:space="preserve"> 9-19</t>
  </si>
  <si>
    <t>Снятие крайней секции радиатора</t>
  </si>
  <si>
    <t xml:space="preserve"> 9-20</t>
  </si>
  <si>
    <t>Прочистка и промывка радиаторов на месте до 7 секций в групппе</t>
  </si>
  <si>
    <t xml:space="preserve"> 9-21</t>
  </si>
  <si>
    <t>Прочистка и промывка радиаторов на месте свыше 7 секций в группе</t>
  </si>
  <si>
    <t xml:space="preserve"> 9-22</t>
  </si>
  <si>
    <t>Демонтаж ручных насосов</t>
  </si>
  <si>
    <t xml:space="preserve"> 9-23</t>
  </si>
  <si>
    <t>Отсоединение и снятие с места радиатора до 7 секций в группе</t>
  </si>
  <si>
    <t xml:space="preserve"> 9-24</t>
  </si>
  <si>
    <t>Отсоединение и снятие с места радиатора свыше 7 секций в группе</t>
  </si>
  <si>
    <t xml:space="preserve"> 9-25</t>
  </si>
  <si>
    <t>Разборка стальных трубопроводов диаметром до 32 мм</t>
  </si>
  <si>
    <t xml:space="preserve"> 9-26</t>
  </si>
  <si>
    <t xml:space="preserve">Разборка стальных трубопроводов диаметром до 50 мм при помощи сварки </t>
  </si>
  <si>
    <t xml:space="preserve"> 9-27</t>
  </si>
  <si>
    <t xml:space="preserve">Разборка стальных трубопроводов диаметром до 50 мм </t>
  </si>
  <si>
    <t xml:space="preserve"> 9-28</t>
  </si>
  <si>
    <t>Установка микровоздушников на отопительных приборах</t>
  </si>
  <si>
    <t xml:space="preserve"> 9-29</t>
  </si>
  <si>
    <t>Замена микровоздушников на отопительных приборах</t>
  </si>
  <si>
    <t xml:space="preserve"> 9-30</t>
  </si>
  <si>
    <t xml:space="preserve">Смена отопительного прибора </t>
  </si>
  <si>
    <t xml:space="preserve"> 9-31</t>
  </si>
  <si>
    <t>Смена участков трубопроводов центр. отопления, холодного  и горячего водоснабжения различной длины (от 0,5 м до10м) при образовании в них течи с применением газосварки, электросварки</t>
  </si>
  <si>
    <t xml:space="preserve"> 9-32</t>
  </si>
  <si>
    <t>Снятие водогрейных колонок</t>
  </si>
  <si>
    <t>колонка</t>
  </si>
  <si>
    <t xml:space="preserve"> 9-33</t>
  </si>
  <si>
    <t>Установка водогрейных колонок</t>
  </si>
  <si>
    <t>комплект</t>
  </si>
  <si>
    <t xml:space="preserve">                 10 Водопровод и канализация</t>
  </si>
  <si>
    <t xml:space="preserve"> 10-1</t>
  </si>
  <si>
    <t>Смена участка водопроводных труб диаметром до 15 мм</t>
  </si>
  <si>
    <t xml:space="preserve"> 10-2</t>
  </si>
  <si>
    <t>Смена участка водопроводных труб диаметром до 20 мм</t>
  </si>
  <si>
    <t xml:space="preserve"> 10-3</t>
  </si>
  <si>
    <t>Смена участка водопроводных труб диаметром до 25 мм</t>
  </si>
  <si>
    <t xml:space="preserve"> 10-4</t>
  </si>
  <si>
    <t>Смена участка водопроводных труб диаметром до 32 мм</t>
  </si>
  <si>
    <t xml:space="preserve"> 10-5</t>
  </si>
  <si>
    <t>Смена участка водопроводных труб диаметром до 50 мм</t>
  </si>
  <si>
    <t xml:space="preserve"> 10-6</t>
  </si>
  <si>
    <t>Смена участка водопроводных труб диаметром свыше 50 мм до 100 мм</t>
  </si>
  <si>
    <t xml:space="preserve"> 10-7</t>
  </si>
  <si>
    <t>Монтаж трубопроводов водоснабжения из медных труб диаметром 15 мм и более</t>
  </si>
  <si>
    <t xml:space="preserve"> 10-8</t>
  </si>
  <si>
    <t>Монтаж трубопроводов водоснабжения из металлопластиковых  труб диаметром 15 мм и более</t>
  </si>
  <si>
    <t xml:space="preserve"> 10-9</t>
  </si>
  <si>
    <t>Демонтаж трубопроводов водоснабжения из медных труб или металлопластиковых диаметром 15 мм и более</t>
  </si>
  <si>
    <t xml:space="preserve"> 10-10</t>
  </si>
  <si>
    <t>Замена участка канализационного трубопровода из чугунных труб на пластмассовые или металлопластиковые</t>
  </si>
  <si>
    <t xml:space="preserve"> 10-11</t>
  </si>
  <si>
    <t>Смена пластмассовых канализационных труб</t>
  </si>
  <si>
    <t xml:space="preserve"> 10-12</t>
  </si>
  <si>
    <t>Смена вентилей на стояках водоснабжения</t>
  </si>
  <si>
    <t>вентиль</t>
  </si>
  <si>
    <t xml:space="preserve"> 10-13</t>
  </si>
  <si>
    <t>Ремонт вентиля</t>
  </si>
  <si>
    <t xml:space="preserve"> 10-14</t>
  </si>
  <si>
    <t>Отключение воды по стояку (5 эт.) спуск воды из стояка и его наполнение водой и включение</t>
  </si>
  <si>
    <t>стояк</t>
  </si>
  <si>
    <t xml:space="preserve"> 10-15</t>
  </si>
  <si>
    <t>Отключение воды по стояку (9 эт.) спуск воды из стояка и его наполнение водой и включение</t>
  </si>
  <si>
    <t xml:space="preserve"> 10-16</t>
  </si>
  <si>
    <t>Отключение воды по стояку (12 эт. и выше) спуск воды из стояка и его наполнение водой и включение</t>
  </si>
  <si>
    <t xml:space="preserve"> 10-17</t>
  </si>
  <si>
    <t>Слитие стояка холодной воды</t>
  </si>
  <si>
    <t xml:space="preserve"> 10-18</t>
  </si>
  <si>
    <t>Слитие стояка горячей  воды</t>
  </si>
  <si>
    <t xml:space="preserve"> 10-19</t>
  </si>
  <si>
    <t>Зачеканка трубопроводов внутренней канализации</t>
  </si>
  <si>
    <t>раструб</t>
  </si>
  <si>
    <t xml:space="preserve"> 10-20</t>
  </si>
  <si>
    <t>Смена отдельных участков чугунных канализационных труб диаметром   50 мм</t>
  </si>
  <si>
    <t xml:space="preserve"> 10-21</t>
  </si>
  <si>
    <t>Смена отдельных участков чугунных канализационных труб диаметром 100 мм</t>
  </si>
  <si>
    <t xml:space="preserve"> 10-22</t>
  </si>
  <si>
    <t>Смена отдельных участков чугунных канализационных труб диаметром   150 мм</t>
  </si>
  <si>
    <t xml:space="preserve"> 10-23</t>
  </si>
  <si>
    <t>Смена фаянсового унитаза</t>
  </si>
  <si>
    <t xml:space="preserve"> 10-24</t>
  </si>
  <si>
    <t>Смена фаянсового умывальника</t>
  </si>
  <si>
    <t xml:space="preserve"> 10-25</t>
  </si>
  <si>
    <t>Смена раковины</t>
  </si>
  <si>
    <t xml:space="preserve"> 10-26</t>
  </si>
  <si>
    <t>Смена мойки на одно отделение</t>
  </si>
  <si>
    <t xml:space="preserve"> 10-27</t>
  </si>
  <si>
    <t xml:space="preserve">Смена мойки на два отделения </t>
  </si>
  <si>
    <t xml:space="preserve"> 10-28</t>
  </si>
  <si>
    <t>Смена ванны любой модели</t>
  </si>
  <si>
    <t xml:space="preserve"> 10-29 </t>
  </si>
  <si>
    <t>Смена сиденья к унитазу</t>
  </si>
  <si>
    <t xml:space="preserve"> 10-30</t>
  </si>
  <si>
    <t>Смена манжеты к унитазу</t>
  </si>
  <si>
    <t xml:space="preserve"> 10-31</t>
  </si>
  <si>
    <t>Смена смывной трубы с манжетой</t>
  </si>
  <si>
    <t xml:space="preserve"> 10-32</t>
  </si>
  <si>
    <t>Смена держки к смывному бачку</t>
  </si>
  <si>
    <t xml:space="preserve"> 10-33</t>
  </si>
  <si>
    <t>Смена смывного чугунного или фаянсового бачка</t>
  </si>
  <si>
    <t xml:space="preserve"> прибор</t>
  </si>
  <si>
    <t xml:space="preserve"> 10-34</t>
  </si>
  <si>
    <t>Смена трапа</t>
  </si>
  <si>
    <t xml:space="preserve"> 10-35</t>
  </si>
  <si>
    <t>Смена сифона к санитарному прибору</t>
  </si>
  <si>
    <t xml:space="preserve"> 10-36</t>
  </si>
  <si>
    <t>Смена кронштейнов под санитарные приборы</t>
  </si>
  <si>
    <t xml:space="preserve"> 10-37</t>
  </si>
  <si>
    <t>Смена смесителя настенного для умывальников, моек или раковин</t>
  </si>
  <si>
    <t xml:space="preserve"> 10-38</t>
  </si>
  <si>
    <t>Смена смесителя настольного для умывальников, моек или раковин</t>
  </si>
  <si>
    <t xml:space="preserve"> 10-39</t>
  </si>
  <si>
    <t>Смена смесителя для ванной</t>
  </si>
  <si>
    <t xml:space="preserve"> 10-40</t>
  </si>
  <si>
    <t>Смена водоразборных кранов</t>
  </si>
  <si>
    <t xml:space="preserve"> 10-41</t>
  </si>
  <si>
    <t>Ремонт смывного бачка с регулировкой на месте, со сменой клапана поплавкового</t>
  </si>
  <si>
    <t xml:space="preserve"> 10-42</t>
  </si>
  <si>
    <t>Ремонт смывного бачка с регулировкой на месте, со сменой деталей из резины, поплавкового или спускного клапана</t>
  </si>
  <si>
    <t xml:space="preserve"> 10-43</t>
  </si>
  <si>
    <t>Регулировка смывного бачка без ремонта</t>
  </si>
  <si>
    <t xml:space="preserve"> 10-44</t>
  </si>
  <si>
    <t>Снятие фаянсового унитаза</t>
  </si>
  <si>
    <t xml:space="preserve"> 10-45</t>
  </si>
  <si>
    <t>Снятие смывного бачка</t>
  </si>
  <si>
    <t xml:space="preserve"> 10-46</t>
  </si>
  <si>
    <t>Снятие смывной трубы</t>
  </si>
  <si>
    <t xml:space="preserve"> 10-47</t>
  </si>
  <si>
    <t>Снятие умывальника, мойки или раковины</t>
  </si>
  <si>
    <t xml:space="preserve"> 10-48</t>
  </si>
  <si>
    <t>Прочистка трубопроводов внутренней канализации</t>
  </si>
  <si>
    <t xml:space="preserve"> 10-49</t>
  </si>
  <si>
    <t>Смена вентиля старого образца на вентиль другого образца, включая вентиль импотного производства на стояке водоснабжения</t>
  </si>
  <si>
    <t xml:space="preserve"> 10-50</t>
  </si>
  <si>
    <t>Смена прокладки для водоразборных кранов,душа,бачка унитаза с учетом сборки и разборки оборудования</t>
  </si>
  <si>
    <t xml:space="preserve"> 10-51</t>
  </si>
  <si>
    <t>Смена головки вентиля</t>
  </si>
  <si>
    <t xml:space="preserve"> 10-52</t>
  </si>
  <si>
    <t>Установка приборов учета воды и фильтров к ним</t>
  </si>
  <si>
    <t xml:space="preserve"> 10-53</t>
  </si>
  <si>
    <t>Смена приборов учета воды и фильтров к ним</t>
  </si>
  <si>
    <t xml:space="preserve"> 10-54</t>
  </si>
  <si>
    <t>Смена сифона в ванной</t>
  </si>
  <si>
    <t xml:space="preserve"> 10-55</t>
  </si>
  <si>
    <t>Замена гибкой подводки к санитарному прибору</t>
  </si>
  <si>
    <t xml:space="preserve"> 10-56</t>
  </si>
  <si>
    <t>Установка гибкой подводки к санитарному прибору</t>
  </si>
  <si>
    <t xml:space="preserve"> 10-57</t>
  </si>
  <si>
    <t>Замена душевой кабины и поддона</t>
  </si>
  <si>
    <t xml:space="preserve"> 10-58</t>
  </si>
  <si>
    <t>Установка  душевой кабины и поддона</t>
  </si>
  <si>
    <t xml:space="preserve"> 10-59</t>
  </si>
  <si>
    <t>Замена унитаза с высоко расположенным бачком на унитаз "Компакт"</t>
  </si>
  <si>
    <t xml:space="preserve"> 10-60</t>
  </si>
  <si>
    <t>Замена смесителя с душевой сеткой</t>
  </si>
  <si>
    <t xml:space="preserve"> 10-61</t>
  </si>
  <si>
    <t>Смена обвязки для ванны</t>
  </si>
  <si>
    <t xml:space="preserve"> 10-62</t>
  </si>
  <si>
    <t>Установка тумбы под мойку</t>
  </si>
  <si>
    <t xml:space="preserve"> 10-63</t>
  </si>
  <si>
    <t>Смена шланга ПВХ для смесителя</t>
  </si>
  <si>
    <t>шланг</t>
  </si>
  <si>
    <t xml:space="preserve"> 10-64</t>
  </si>
  <si>
    <t>Смена головки смесителя</t>
  </si>
  <si>
    <t xml:space="preserve"> 10-65</t>
  </si>
  <si>
    <t>Укрепление унитаза</t>
  </si>
  <si>
    <t xml:space="preserve"> 10-66</t>
  </si>
  <si>
    <t>Смена трубы излива на смесителе</t>
  </si>
  <si>
    <t xml:space="preserve"> 10-67</t>
  </si>
  <si>
    <t>Ремонт смесителя</t>
  </si>
  <si>
    <t xml:space="preserve"> 10-68</t>
  </si>
  <si>
    <t>Установка фильтров на подводке и санитарных приборах</t>
  </si>
  <si>
    <t>фильтр</t>
  </si>
  <si>
    <t xml:space="preserve"> 10-69</t>
  </si>
  <si>
    <t>Прочистка фильтров на подводке и санитарных приборах</t>
  </si>
  <si>
    <t xml:space="preserve"> 10-70</t>
  </si>
  <si>
    <t>Установка заглушек</t>
  </si>
  <si>
    <t xml:space="preserve"> 10-71</t>
  </si>
  <si>
    <t>Установка кронштейна под санитарный прибор</t>
  </si>
  <si>
    <t xml:space="preserve"> 10-72</t>
  </si>
  <si>
    <t>Установка умывальника с креплением к стене болтами</t>
  </si>
  <si>
    <t xml:space="preserve"> 10-73</t>
  </si>
  <si>
    <t>Смена сальникового кольца смесителя</t>
  </si>
  <si>
    <t xml:space="preserve"> 10-74</t>
  </si>
  <si>
    <t>Смена унитаза "Компакт"</t>
  </si>
  <si>
    <t xml:space="preserve"> 10-75</t>
  </si>
  <si>
    <t>Смена чугунных труб канализации диаметром 50 мм</t>
  </si>
  <si>
    <t>стык</t>
  </si>
  <si>
    <t xml:space="preserve"> 10-76</t>
  </si>
  <si>
    <t>Установка шарового крана диаметром до 20 мм</t>
  </si>
  <si>
    <t xml:space="preserve"> 10-77</t>
  </si>
  <si>
    <t>Установка шарового крана диаметром свыше 20 мм до 50 мм</t>
  </si>
  <si>
    <t xml:space="preserve"> 10-78</t>
  </si>
  <si>
    <t>Установка шарового крана диаметром свыше 50 мм до 100 мм</t>
  </si>
  <si>
    <t xml:space="preserve"> 10-79</t>
  </si>
  <si>
    <t>Смена водоразборного шарового крана диаметром свыше 20 мм</t>
  </si>
  <si>
    <t xml:space="preserve"> 10-80</t>
  </si>
  <si>
    <t>Смена водоразборного шарового крана диаметром свыше 20 мм до 50 мм</t>
  </si>
  <si>
    <t xml:space="preserve"> 10-81</t>
  </si>
  <si>
    <t>Смена водоразборного шарового крана диаметром свыше 50 мм до 100 мм</t>
  </si>
  <si>
    <t xml:space="preserve"> 10-82</t>
  </si>
  <si>
    <t>Установка биде</t>
  </si>
  <si>
    <t xml:space="preserve"> 10-83</t>
  </si>
  <si>
    <t>Смена биде</t>
  </si>
  <si>
    <t xml:space="preserve"> 10-84</t>
  </si>
  <si>
    <t>Смена выпуска ванны</t>
  </si>
  <si>
    <t>выпуск</t>
  </si>
  <si>
    <t xml:space="preserve"> 10-85</t>
  </si>
  <si>
    <t>Смена полотенцесушителя</t>
  </si>
  <si>
    <t xml:space="preserve"> 10-86</t>
  </si>
  <si>
    <t>Установка пъедестала под умывальник</t>
  </si>
  <si>
    <t>пъедестал</t>
  </si>
  <si>
    <t xml:space="preserve"> 10-87</t>
  </si>
  <si>
    <t>Прочистка засора унитаза со снятием прибора</t>
  </si>
  <si>
    <t xml:space="preserve"> 10-88</t>
  </si>
  <si>
    <t>Прочистка засора унитаза без  снятия прибора</t>
  </si>
  <si>
    <t xml:space="preserve"> 10-89</t>
  </si>
  <si>
    <t>Прочистка засора сифона и выпуска</t>
  </si>
  <si>
    <t xml:space="preserve"> 10-90</t>
  </si>
  <si>
    <t>Установка импортного унитаза со снятием старого</t>
  </si>
  <si>
    <t xml:space="preserve"> 10-91</t>
  </si>
  <si>
    <t>Установка импортного смесителя для ванны со снятием старого</t>
  </si>
  <si>
    <t xml:space="preserve"> 10-92</t>
  </si>
  <si>
    <t>Установка импортного смесителя в кухне со снятием старого</t>
  </si>
  <si>
    <t xml:space="preserve"> 10-93</t>
  </si>
  <si>
    <t>Установка импортной ванны со снятием старой</t>
  </si>
  <si>
    <t xml:space="preserve"> 10-94</t>
  </si>
  <si>
    <t>Установка импортного полтенцесушителя со снятием старого</t>
  </si>
  <si>
    <t xml:space="preserve"> 10-95</t>
  </si>
  <si>
    <t>Установка импортного бачка со снятием старого</t>
  </si>
  <si>
    <t xml:space="preserve"> 10-96</t>
  </si>
  <si>
    <t>Подключение стиральной машины к водопроводу и канализации</t>
  </si>
  <si>
    <t xml:space="preserve"> 10-97</t>
  </si>
  <si>
    <t>Смена элипсной резины</t>
  </si>
  <si>
    <t xml:space="preserve"> 10-98</t>
  </si>
  <si>
    <t>Набивка сальника в вентиле</t>
  </si>
  <si>
    <t xml:space="preserve"> 10-99</t>
  </si>
  <si>
    <t>Прокладка трубопроводов из чугунных канализационных труб</t>
  </si>
  <si>
    <t xml:space="preserve"> 10-99.1</t>
  </si>
  <si>
    <t>Диаметром:      50 мм</t>
  </si>
  <si>
    <t xml:space="preserve"> 10-99.2</t>
  </si>
  <si>
    <t xml:space="preserve">                            100 мм</t>
  </si>
  <si>
    <t xml:space="preserve"> 10-99.3</t>
  </si>
  <si>
    <t xml:space="preserve">                            150 мм</t>
  </si>
  <si>
    <t xml:space="preserve"> 10-100</t>
  </si>
  <si>
    <t>Прокладка трубопроводов из стальных труб</t>
  </si>
  <si>
    <t xml:space="preserve"> 10-100.1</t>
  </si>
  <si>
    <t xml:space="preserve"> 10-100.2</t>
  </si>
  <si>
    <t xml:space="preserve"> 10-101</t>
  </si>
  <si>
    <t>Прокладка трубопроводов из керамических канализационных труб</t>
  </si>
  <si>
    <t xml:space="preserve"> 10-101.1</t>
  </si>
  <si>
    <t>Диаметром:      150 мм</t>
  </si>
  <si>
    <t xml:space="preserve"> 10-101.2</t>
  </si>
  <si>
    <t xml:space="preserve">                            200 мм</t>
  </si>
  <si>
    <t xml:space="preserve"> 10-102</t>
  </si>
  <si>
    <t>Прокладка трубопроводов из полиэтиленовых труб, выпускаемых в бухтах</t>
  </si>
  <si>
    <t xml:space="preserve"> 10-102.1</t>
  </si>
  <si>
    <t>Диаметром до: 25 мм</t>
  </si>
  <si>
    <t xml:space="preserve"> 10-102.2</t>
  </si>
  <si>
    <t xml:space="preserve">                             32 мм</t>
  </si>
  <si>
    <t xml:space="preserve"> 10-102.3</t>
  </si>
  <si>
    <t xml:space="preserve">                             40 мм</t>
  </si>
  <si>
    <t xml:space="preserve"> 10-102.4</t>
  </si>
  <si>
    <t xml:space="preserve">                             50 мм</t>
  </si>
  <si>
    <t xml:space="preserve"> 10-102.5</t>
  </si>
  <si>
    <t xml:space="preserve">                             63 мм</t>
  </si>
  <si>
    <t xml:space="preserve"> 10-102.6</t>
  </si>
  <si>
    <t xml:space="preserve">                             90 мм</t>
  </si>
  <si>
    <t xml:space="preserve"> 10-102.7</t>
  </si>
  <si>
    <t xml:space="preserve">                             110 мм</t>
  </si>
  <si>
    <t xml:space="preserve"> 10-102.8</t>
  </si>
  <si>
    <t xml:space="preserve">                             160 мм</t>
  </si>
  <si>
    <t xml:space="preserve"> 10-103</t>
  </si>
  <si>
    <t>Прокладка трубопроводов из полиэтиленовых труб, выпускаемых в отрезках</t>
  </si>
  <si>
    <t xml:space="preserve"> 10-103.1</t>
  </si>
  <si>
    <t>Диаметром до: 50 мм</t>
  </si>
  <si>
    <t xml:space="preserve"> 10-103.2</t>
  </si>
  <si>
    <t xml:space="preserve"> 10-103.3</t>
  </si>
  <si>
    <t xml:space="preserve"> 10-103.4</t>
  </si>
  <si>
    <t xml:space="preserve"> 10-103.5</t>
  </si>
  <si>
    <t xml:space="preserve"> 10-103.6</t>
  </si>
  <si>
    <t xml:space="preserve">                             225 мм</t>
  </si>
  <si>
    <t xml:space="preserve"> 10-104</t>
  </si>
  <si>
    <t>Сварка полиэтиленовых труб</t>
  </si>
  <si>
    <t xml:space="preserve"> 10-105</t>
  </si>
  <si>
    <t>Прокладка трубопроводов канализации из асбестоцементных труб</t>
  </si>
  <si>
    <t xml:space="preserve"> 10-105.1</t>
  </si>
  <si>
    <t>Диаметром:     100 мм</t>
  </si>
  <si>
    <t xml:space="preserve"> 10-105.2</t>
  </si>
  <si>
    <t xml:space="preserve"> 10-105.3</t>
  </si>
  <si>
    <t xml:space="preserve"> 10-106</t>
  </si>
  <si>
    <t>Прокладка трубопроводов из полихлоридвиниловых канализационных труб</t>
  </si>
  <si>
    <t xml:space="preserve"> 10-106.1</t>
  </si>
  <si>
    <t>Диаметром:      110 мм</t>
  </si>
  <si>
    <t xml:space="preserve"> 10-106.2</t>
  </si>
  <si>
    <t xml:space="preserve">                            160 мм</t>
  </si>
  <si>
    <t xml:space="preserve"> 10-107</t>
  </si>
  <si>
    <t>Присоединение частного трубоппровода к существующей канализационной сети</t>
  </si>
  <si>
    <t>врезка</t>
  </si>
  <si>
    <t xml:space="preserve"> 10-108</t>
  </si>
  <si>
    <t>Разборка трубопровода из чугунных канализационных труб</t>
  </si>
  <si>
    <t xml:space="preserve"> 10-108.1</t>
  </si>
  <si>
    <t xml:space="preserve"> 10-108.2</t>
  </si>
  <si>
    <t xml:space="preserve"> 10-108.3</t>
  </si>
  <si>
    <t xml:space="preserve"> 10-109</t>
  </si>
  <si>
    <t>Разборка трубопровода из керамических канализационных труб</t>
  </si>
  <si>
    <t xml:space="preserve"> 10-109.1</t>
  </si>
  <si>
    <t xml:space="preserve"> 10-109.2</t>
  </si>
  <si>
    <t xml:space="preserve">                             200 мм</t>
  </si>
  <si>
    <t xml:space="preserve"> 10-110</t>
  </si>
  <si>
    <t>Разборка трубопровода из асбестоцементных канализационных труб</t>
  </si>
  <si>
    <t xml:space="preserve"> 10-110.1</t>
  </si>
  <si>
    <t>Диаметром:      100 мм</t>
  </si>
  <si>
    <t xml:space="preserve"> 10-110.2</t>
  </si>
  <si>
    <t xml:space="preserve"> 10-111</t>
  </si>
  <si>
    <t>Разборка трубопровода из асбестоцементных водопроводных труб</t>
  </si>
  <si>
    <t xml:space="preserve"> 10-111.1</t>
  </si>
  <si>
    <t>Диаметром:       50 мм</t>
  </si>
  <si>
    <t xml:space="preserve"> 10-111.2</t>
  </si>
  <si>
    <t xml:space="preserve">                             100 мм</t>
  </si>
  <si>
    <t xml:space="preserve"> 10-112</t>
  </si>
  <si>
    <t>Отключение водопроводной магистрали</t>
  </si>
  <si>
    <t>км трубо-провода</t>
  </si>
  <si>
    <t xml:space="preserve"> 10-112.1</t>
  </si>
  <si>
    <t xml:space="preserve"> 10-112.2</t>
  </si>
  <si>
    <t xml:space="preserve"> 10-112.3</t>
  </si>
  <si>
    <t xml:space="preserve">                             150 мм</t>
  </si>
  <si>
    <t xml:space="preserve"> 10-112.4</t>
  </si>
  <si>
    <t xml:space="preserve"> 10-112.5</t>
  </si>
  <si>
    <t xml:space="preserve">                             300 мм</t>
  </si>
  <si>
    <t xml:space="preserve"> 10-112.6</t>
  </si>
  <si>
    <t xml:space="preserve">                             400 мм</t>
  </si>
  <si>
    <t xml:space="preserve"> 10-112.7</t>
  </si>
  <si>
    <t xml:space="preserve">                             500 мм</t>
  </si>
  <si>
    <t xml:space="preserve"> 10-113</t>
  </si>
  <si>
    <t>Включение (наполнение) водопроводной магистрали</t>
  </si>
  <si>
    <t>км трубопро-вода</t>
  </si>
  <si>
    <t xml:space="preserve"> 10-113.1</t>
  </si>
  <si>
    <t xml:space="preserve"> 10-113.2</t>
  </si>
  <si>
    <t xml:space="preserve"> 10-113.3</t>
  </si>
  <si>
    <t xml:space="preserve"> 10-113.4</t>
  </si>
  <si>
    <t xml:space="preserve"> 10-113.5</t>
  </si>
  <si>
    <t xml:space="preserve"> 10-113.6</t>
  </si>
  <si>
    <t xml:space="preserve"> 10-113.7</t>
  </si>
  <si>
    <t xml:space="preserve"> 10-114</t>
  </si>
  <si>
    <t>Отключение домового ввода</t>
  </si>
  <si>
    <t>ввод</t>
  </si>
  <si>
    <t xml:space="preserve"> 10-115</t>
  </si>
  <si>
    <t>Установка задвижки чугунной водопроводной</t>
  </si>
  <si>
    <t>задвижка</t>
  </si>
  <si>
    <t xml:space="preserve"> 10-115.1</t>
  </si>
  <si>
    <t xml:space="preserve"> 10-115.2</t>
  </si>
  <si>
    <t xml:space="preserve">                             80 мм</t>
  </si>
  <si>
    <t xml:space="preserve"> 10-115.3</t>
  </si>
  <si>
    <t xml:space="preserve"> 10-116</t>
  </si>
  <si>
    <t>Снятие чугунной водопроводной задвижки</t>
  </si>
  <si>
    <t xml:space="preserve"> 10-116.1</t>
  </si>
  <si>
    <t xml:space="preserve"> 10-116.2</t>
  </si>
  <si>
    <t xml:space="preserve"> 10-116.3</t>
  </si>
  <si>
    <t xml:space="preserve"> 10-117</t>
  </si>
  <si>
    <t>Закрытие или открытие задвижки в колодце</t>
  </si>
  <si>
    <t xml:space="preserve"> 10-117.1</t>
  </si>
  <si>
    <t xml:space="preserve"> 10-117.2</t>
  </si>
  <si>
    <t xml:space="preserve"> 10-117.3</t>
  </si>
  <si>
    <t xml:space="preserve"> 10-118</t>
  </si>
  <si>
    <t>Закрытие или открытие задвижки на внутренних водопроводных сетях</t>
  </si>
  <si>
    <t xml:space="preserve"> 10-118.1</t>
  </si>
  <si>
    <t xml:space="preserve"> 10-118.2</t>
  </si>
  <si>
    <t xml:space="preserve"> 10-118.3</t>
  </si>
  <si>
    <t xml:space="preserve"> 10-119</t>
  </si>
  <si>
    <t>Ремонт задвижек</t>
  </si>
  <si>
    <t xml:space="preserve"> 10-119.1</t>
  </si>
  <si>
    <t xml:space="preserve"> 10-119.2</t>
  </si>
  <si>
    <t xml:space="preserve"> 10-119.3</t>
  </si>
  <si>
    <t xml:space="preserve"> 10-120</t>
  </si>
  <si>
    <t>Установка поливочных вентилей</t>
  </si>
  <si>
    <t xml:space="preserve"> 10-121</t>
  </si>
  <si>
    <t>Заменя вентиля</t>
  </si>
  <si>
    <t xml:space="preserve"> 10-121.1</t>
  </si>
  <si>
    <t>Диаметром:       15 мм</t>
  </si>
  <si>
    <t xml:space="preserve"> 10-121.2</t>
  </si>
  <si>
    <t xml:space="preserve">                              20 мм</t>
  </si>
  <si>
    <t xml:space="preserve"> 10-121.3</t>
  </si>
  <si>
    <t xml:space="preserve">                              25 мм</t>
  </si>
  <si>
    <t xml:space="preserve"> 10-121.4</t>
  </si>
  <si>
    <t xml:space="preserve">                              32 мм</t>
  </si>
  <si>
    <t xml:space="preserve"> 10-121.5</t>
  </si>
  <si>
    <t xml:space="preserve">                              50 мм</t>
  </si>
  <si>
    <t xml:space="preserve"> 10-122</t>
  </si>
  <si>
    <t>Смена вентиля (шарового крана) в колодце</t>
  </si>
  <si>
    <t xml:space="preserve"> 10-122.1</t>
  </si>
  <si>
    <t>Диаметром:        20 мм</t>
  </si>
  <si>
    <t xml:space="preserve"> 10-122.2</t>
  </si>
  <si>
    <t xml:space="preserve">                               32 мм</t>
  </si>
  <si>
    <t xml:space="preserve"> 10-122.3</t>
  </si>
  <si>
    <t xml:space="preserve">                               50 мм</t>
  </si>
  <si>
    <t xml:space="preserve"> 10-123</t>
  </si>
  <si>
    <t>Установка вентиля (шарового крана) в колодце</t>
  </si>
  <si>
    <t xml:space="preserve"> 10-123.1</t>
  </si>
  <si>
    <t xml:space="preserve"> 10-123.2</t>
  </si>
  <si>
    <t xml:space="preserve"> 10-123.3</t>
  </si>
  <si>
    <t xml:space="preserve"> 10-124</t>
  </si>
  <si>
    <t xml:space="preserve"> 10-124.1</t>
  </si>
  <si>
    <t xml:space="preserve"> 10-124.2</t>
  </si>
  <si>
    <t xml:space="preserve"> 10-124.3</t>
  </si>
  <si>
    <t xml:space="preserve"> 10-124.4</t>
  </si>
  <si>
    <t xml:space="preserve"> 10-125</t>
  </si>
  <si>
    <t>Закрытие или открытие вентиля в колодце</t>
  </si>
  <si>
    <t xml:space="preserve"> 10-125.1</t>
  </si>
  <si>
    <t xml:space="preserve"> 10-125.2</t>
  </si>
  <si>
    <t xml:space="preserve"> 10-125.3</t>
  </si>
  <si>
    <t xml:space="preserve"> 10-126</t>
  </si>
  <si>
    <t>Закрытие или открытие вентиля на сети</t>
  </si>
  <si>
    <t xml:space="preserve"> 10-126.1</t>
  </si>
  <si>
    <t xml:space="preserve"> 10-126.2</t>
  </si>
  <si>
    <t xml:space="preserve"> 10-126.3</t>
  </si>
  <si>
    <t xml:space="preserve"> 10-127</t>
  </si>
  <si>
    <t>Врезка стального штуцера в водопроводную сеть</t>
  </si>
  <si>
    <t xml:space="preserve"> 10-127.1</t>
  </si>
  <si>
    <t>Диаметром до:  50 мм</t>
  </si>
  <si>
    <t xml:space="preserve"> 10-127.2</t>
  </si>
  <si>
    <t xml:space="preserve">                              80 мм</t>
  </si>
  <si>
    <t xml:space="preserve"> 10-127.3</t>
  </si>
  <si>
    <t xml:space="preserve">                              100 мм</t>
  </si>
  <si>
    <t xml:space="preserve"> 10-127.4</t>
  </si>
  <si>
    <t xml:space="preserve">                              150 мм</t>
  </si>
  <si>
    <t xml:space="preserve"> 10-128</t>
  </si>
  <si>
    <t>Врезка трубопровода в водопроводную сеть с установкой вентиля (задвижки)</t>
  </si>
  <si>
    <t xml:space="preserve"> 10-128.1</t>
  </si>
  <si>
    <t>Диаметром до:  25 мм</t>
  </si>
  <si>
    <t xml:space="preserve"> 10-128.2</t>
  </si>
  <si>
    <t xml:space="preserve"> 10-128.3</t>
  </si>
  <si>
    <t xml:space="preserve"> 10-128.4</t>
  </si>
  <si>
    <t xml:space="preserve"> 10-128.5</t>
  </si>
  <si>
    <t xml:space="preserve"> 10-128.6</t>
  </si>
  <si>
    <t xml:space="preserve"> 10-129</t>
  </si>
  <si>
    <t>Врезка трубопровода в действующую канализационную сеть из чугунных труб</t>
  </si>
  <si>
    <t xml:space="preserve"> 10-129.1</t>
  </si>
  <si>
    <t>Диаметром:        50 мм</t>
  </si>
  <si>
    <t xml:space="preserve"> 10-129.2</t>
  </si>
  <si>
    <t xml:space="preserve">                               100 мм</t>
  </si>
  <si>
    <t xml:space="preserve"> 10-129.3</t>
  </si>
  <si>
    <t xml:space="preserve">                               150 мм</t>
  </si>
  <si>
    <t xml:space="preserve"> 10-130</t>
  </si>
  <si>
    <t>Врезка трубопровода в действующую водопроводную сеть из труб ПВХ</t>
  </si>
  <si>
    <t xml:space="preserve"> 10-130.1</t>
  </si>
  <si>
    <t>Диаметром:        15 мм</t>
  </si>
  <si>
    <t xml:space="preserve"> 10-130.2</t>
  </si>
  <si>
    <t xml:space="preserve">                               25 мм</t>
  </si>
  <si>
    <t xml:space="preserve"> 10-130.3</t>
  </si>
  <si>
    <t xml:space="preserve"> 10-130.4</t>
  </si>
  <si>
    <t xml:space="preserve">                               40 мм</t>
  </si>
  <si>
    <t xml:space="preserve"> 10-130.5</t>
  </si>
  <si>
    <t xml:space="preserve"> 10-131</t>
  </si>
  <si>
    <t>Врезка трубопровода в действующую канализационную сеть из труб ПВХ</t>
  </si>
  <si>
    <t xml:space="preserve"> 10-131.1</t>
  </si>
  <si>
    <t>Диаметром:         50 мм</t>
  </si>
  <si>
    <t xml:space="preserve"> 10-131.2</t>
  </si>
  <si>
    <t xml:space="preserve"> 10-131.3</t>
  </si>
  <si>
    <t xml:space="preserve"> 10-132</t>
  </si>
  <si>
    <t xml:space="preserve">Врезка трубопровода в действующую водопроводную сеть из стальных труб </t>
  </si>
  <si>
    <t xml:space="preserve"> 10-132.1</t>
  </si>
  <si>
    <t>Диаметром:         15 мм</t>
  </si>
  <si>
    <t xml:space="preserve"> 10-132.2</t>
  </si>
  <si>
    <t xml:space="preserve">                                25 мм</t>
  </si>
  <si>
    <t xml:space="preserve"> 10-132.3</t>
  </si>
  <si>
    <t xml:space="preserve">                                32 мм</t>
  </si>
  <si>
    <t xml:space="preserve"> 10-132.4</t>
  </si>
  <si>
    <t xml:space="preserve">                                50 мм</t>
  </si>
  <si>
    <t xml:space="preserve"> 10-133</t>
  </si>
  <si>
    <t>Установка хомута на поврежденном трубопроводе из стальных или пластмассовых труб</t>
  </si>
  <si>
    <t>хомут</t>
  </si>
  <si>
    <t xml:space="preserve"> 10-133.1</t>
  </si>
  <si>
    <t xml:space="preserve"> 10-133.2</t>
  </si>
  <si>
    <t xml:space="preserve">                               63 мм</t>
  </si>
  <si>
    <t xml:space="preserve"> 10-133.3</t>
  </si>
  <si>
    <t xml:space="preserve"> 10-134</t>
  </si>
  <si>
    <t>Изготовление хомута ремонтного</t>
  </si>
  <si>
    <t xml:space="preserve"> 10-134.1</t>
  </si>
  <si>
    <t>Диаметром:         20 мм</t>
  </si>
  <si>
    <t xml:space="preserve"> 10-134.2</t>
  </si>
  <si>
    <t xml:space="preserve"> 10-134.3</t>
  </si>
  <si>
    <t xml:space="preserve"> 10-134.4</t>
  </si>
  <si>
    <t xml:space="preserve"> 10-135</t>
  </si>
  <si>
    <t>Прочистка водопроводных труб газовой колонки</t>
  </si>
  <si>
    <t xml:space="preserve"> 10-136</t>
  </si>
  <si>
    <t>Прочистка и промывка чугунных сифонов</t>
  </si>
  <si>
    <t>сифон</t>
  </si>
  <si>
    <t xml:space="preserve"> 10-137</t>
  </si>
  <si>
    <t>Прочистка и промывка пластмассовых сифонов</t>
  </si>
  <si>
    <t xml:space="preserve"> 10-138</t>
  </si>
  <si>
    <t>Промывка домовых вводов без дезинфекции</t>
  </si>
  <si>
    <t xml:space="preserve"> 10-139</t>
  </si>
  <si>
    <t>Промывка домовых вводов с дезинфекцией</t>
  </si>
  <si>
    <t xml:space="preserve"> 10-140</t>
  </si>
  <si>
    <t>Промывка трубопровода с дезинфекцией</t>
  </si>
  <si>
    <t xml:space="preserve">км  </t>
  </si>
  <si>
    <t xml:space="preserve"> 10-140.1</t>
  </si>
  <si>
    <t xml:space="preserve"> 10-140.2</t>
  </si>
  <si>
    <t xml:space="preserve">                               80 мм</t>
  </si>
  <si>
    <t xml:space="preserve"> 10-140.3</t>
  </si>
  <si>
    <t xml:space="preserve"> 10-141</t>
  </si>
  <si>
    <t>Промывка трубопровода без дезинфекции</t>
  </si>
  <si>
    <t>км</t>
  </si>
  <si>
    <t xml:space="preserve"> 10-141.1</t>
  </si>
  <si>
    <t xml:space="preserve"> 10-141.2</t>
  </si>
  <si>
    <t xml:space="preserve"> 10-141.3</t>
  </si>
  <si>
    <t xml:space="preserve"> 10-142</t>
  </si>
  <si>
    <t>Очистка канализационных колодцев вручную</t>
  </si>
  <si>
    <t>м3 грунта</t>
  </si>
  <si>
    <t>В грунте:</t>
  </si>
  <si>
    <t xml:space="preserve"> 10-142.1</t>
  </si>
  <si>
    <t xml:space="preserve">                               II группы</t>
  </si>
  <si>
    <t xml:space="preserve"> 10-142.2</t>
  </si>
  <si>
    <t xml:space="preserve">                               III группы</t>
  </si>
  <si>
    <t xml:space="preserve"> 10-142.3</t>
  </si>
  <si>
    <t xml:space="preserve">                               IV группы</t>
  </si>
  <si>
    <t xml:space="preserve"> 10-143</t>
  </si>
  <si>
    <t>Прочистка трубопровода дворовой канализации</t>
  </si>
  <si>
    <t xml:space="preserve">м </t>
  </si>
  <si>
    <t xml:space="preserve"> 10-143.1</t>
  </si>
  <si>
    <t>Диаметром:        150 мм</t>
  </si>
  <si>
    <t xml:space="preserve"> 10-143.2</t>
  </si>
  <si>
    <t xml:space="preserve">                               200 мм</t>
  </si>
  <si>
    <t xml:space="preserve"> 10-143.3</t>
  </si>
  <si>
    <t xml:space="preserve">                               300 мм</t>
  </si>
  <si>
    <t xml:space="preserve"> 10-144</t>
  </si>
  <si>
    <t>Ликвидация засоров на канализационной сети гидропромывочной машиной КАМАЗ-53213</t>
  </si>
  <si>
    <t xml:space="preserve"> 10-144.1</t>
  </si>
  <si>
    <t>Диаметр трубы до:    300 мм</t>
  </si>
  <si>
    <t xml:space="preserve"> 10-144.2</t>
  </si>
  <si>
    <t xml:space="preserve">                                       500 мм</t>
  </si>
  <si>
    <t xml:space="preserve"> 10-144.3</t>
  </si>
  <si>
    <t xml:space="preserve">                                       свыше 500 мм</t>
  </si>
  <si>
    <t xml:space="preserve"> 10-145</t>
  </si>
  <si>
    <t>Очистка водопроводного колодца</t>
  </si>
  <si>
    <t xml:space="preserve"> 10-145.1</t>
  </si>
  <si>
    <t xml:space="preserve"> 10-145.2</t>
  </si>
  <si>
    <t xml:space="preserve"> 10-145.3</t>
  </si>
  <si>
    <t xml:space="preserve"> 10-146</t>
  </si>
  <si>
    <t>Устройство канализационных отстойников (септиков) из сборного железобетона</t>
  </si>
  <si>
    <t>м. глубины</t>
  </si>
  <si>
    <t xml:space="preserve">Диаметром: </t>
  </si>
  <si>
    <t xml:space="preserve">                    до 1000 мм:</t>
  </si>
  <si>
    <t xml:space="preserve"> 10-146.1</t>
  </si>
  <si>
    <t xml:space="preserve">                              в сухих грунта</t>
  </si>
  <si>
    <t xml:space="preserve"> 10-146.2</t>
  </si>
  <si>
    <t xml:space="preserve">                              в мокрых грунтах</t>
  </si>
  <si>
    <t xml:space="preserve">                    до 1500 мм:</t>
  </si>
  <si>
    <t xml:space="preserve"> 10-146.3</t>
  </si>
  <si>
    <t xml:space="preserve"> 10-146.4</t>
  </si>
  <si>
    <t xml:space="preserve">                    до 2000 мм:</t>
  </si>
  <si>
    <t xml:space="preserve"> 10-146.5</t>
  </si>
  <si>
    <t xml:space="preserve"> 10-146.6</t>
  </si>
  <si>
    <t xml:space="preserve"> 10-147</t>
  </si>
  <si>
    <t>Зачеканка стыков</t>
  </si>
  <si>
    <t>Диаметром до:</t>
  </si>
  <si>
    <t xml:space="preserve"> 10-147.1</t>
  </si>
  <si>
    <t xml:space="preserve"> 10-147.2</t>
  </si>
  <si>
    <t xml:space="preserve"> 10-148</t>
  </si>
  <si>
    <t>Диаметром:</t>
  </si>
  <si>
    <t xml:space="preserve"> 10-148.1</t>
  </si>
  <si>
    <t xml:space="preserve"> 10-148.2</t>
  </si>
  <si>
    <t xml:space="preserve"> 10-148.3</t>
  </si>
  <si>
    <t xml:space="preserve"> 10-149</t>
  </si>
  <si>
    <t>Замена фасонных частей диаметром до 50 мм</t>
  </si>
  <si>
    <t>фасонная часть</t>
  </si>
  <si>
    <t xml:space="preserve"> 10-150</t>
  </si>
  <si>
    <t>Гидравлическое испытание безнапорных трубопроводов системы водоотведения</t>
  </si>
  <si>
    <t>м трубопровода</t>
  </si>
  <si>
    <t xml:space="preserve"> 10-151</t>
  </si>
  <si>
    <t>Гидравлическое испытание системы внутреннего  водопровода (прием опрессовки)</t>
  </si>
  <si>
    <t xml:space="preserve"> 10-152</t>
  </si>
  <si>
    <t>Установка фаянсового унитаза "Компакт" со смывным бачком</t>
  </si>
  <si>
    <t xml:space="preserve"> 10-153</t>
  </si>
  <si>
    <t>Установка раковины</t>
  </si>
  <si>
    <t xml:space="preserve"> 10-154</t>
  </si>
  <si>
    <t>Установка трапа диаметром 50 мм</t>
  </si>
  <si>
    <t xml:space="preserve"> 10-155</t>
  </si>
  <si>
    <t>Устранение течи из соединения гибкой подводки</t>
  </si>
  <si>
    <t>соединение</t>
  </si>
  <si>
    <t xml:space="preserve"> 10-156</t>
  </si>
  <si>
    <t>Установка смесителя для ванны</t>
  </si>
  <si>
    <t xml:space="preserve"> 10-157</t>
  </si>
  <si>
    <t>Установка креплений для трубопроводов внутренней сети</t>
  </si>
  <si>
    <t>крепление</t>
  </si>
  <si>
    <t xml:space="preserve"> 10-158</t>
  </si>
  <si>
    <t>Установка креплений для умывальников и моек</t>
  </si>
  <si>
    <t xml:space="preserve"> 10-159</t>
  </si>
  <si>
    <t>Резка труб</t>
  </si>
  <si>
    <t>резка</t>
  </si>
  <si>
    <t xml:space="preserve">Диаметром до:   </t>
  </si>
  <si>
    <t xml:space="preserve"> 10-159.1</t>
  </si>
  <si>
    <t xml:space="preserve"> 10-159.2</t>
  </si>
  <si>
    <t xml:space="preserve"> 10-159.3</t>
  </si>
  <si>
    <t xml:space="preserve"> 10-160</t>
  </si>
  <si>
    <t>Сварка труб в стык</t>
  </si>
  <si>
    <t xml:space="preserve"> 10-160.1</t>
  </si>
  <si>
    <t xml:space="preserve"> 10-160.2</t>
  </si>
  <si>
    <t xml:space="preserve"> 10-161</t>
  </si>
  <si>
    <t>Нарезка внешней резьбы на трубах</t>
  </si>
  <si>
    <t>конец</t>
  </si>
  <si>
    <t xml:space="preserve"> 10-161.1</t>
  </si>
  <si>
    <t xml:space="preserve"> 10-161.2</t>
  </si>
  <si>
    <t xml:space="preserve"> 10-161.3</t>
  </si>
  <si>
    <t xml:space="preserve"> 10-162</t>
  </si>
  <si>
    <t>Гнутье трубы</t>
  </si>
  <si>
    <t>изгиб</t>
  </si>
  <si>
    <t xml:space="preserve"> 10-162.1</t>
  </si>
  <si>
    <t xml:space="preserve">                               15 мм</t>
  </si>
  <si>
    <t xml:space="preserve"> 10-162.2</t>
  </si>
  <si>
    <t xml:space="preserve"> 10-162.3</t>
  </si>
  <si>
    <t xml:space="preserve"> 10-163</t>
  </si>
  <si>
    <t>Приварка фланцев</t>
  </si>
  <si>
    <t>фланец</t>
  </si>
  <si>
    <t xml:space="preserve"> 10-163.1</t>
  </si>
  <si>
    <t xml:space="preserve"> 10-163.2</t>
  </si>
  <si>
    <t xml:space="preserve"> 10-164</t>
  </si>
  <si>
    <t>Приварка отводов</t>
  </si>
  <si>
    <t>отвод</t>
  </si>
  <si>
    <t>Отводы диаметром:</t>
  </si>
  <si>
    <t xml:space="preserve"> 10-164.1</t>
  </si>
  <si>
    <t xml:space="preserve"> 10-164.2</t>
  </si>
  <si>
    <t xml:space="preserve"> 10-165</t>
  </si>
  <si>
    <t>Установка накладной муфты</t>
  </si>
  <si>
    <t>муфта</t>
  </si>
  <si>
    <t xml:space="preserve"> 10-165.1</t>
  </si>
  <si>
    <t xml:space="preserve"> 10-165.2</t>
  </si>
  <si>
    <t xml:space="preserve"> 10-166</t>
  </si>
  <si>
    <t>Установка полиэтиленовых фасонных частей на сварке</t>
  </si>
  <si>
    <t>Отвод, колено, патрубок, переход</t>
  </si>
  <si>
    <t xml:space="preserve"> 10-166.1</t>
  </si>
  <si>
    <t xml:space="preserve"> 10-166.2</t>
  </si>
  <si>
    <t xml:space="preserve"> 10-166.3</t>
  </si>
  <si>
    <t>Тройник</t>
  </si>
  <si>
    <t xml:space="preserve"> 10-166.4</t>
  </si>
  <si>
    <t xml:space="preserve"> 10-166.5</t>
  </si>
  <si>
    <t xml:space="preserve"> 10-166.6</t>
  </si>
  <si>
    <t>Крестовина</t>
  </si>
  <si>
    <t xml:space="preserve"> 10-166.7</t>
  </si>
  <si>
    <t xml:space="preserve"> 10-166.8</t>
  </si>
  <si>
    <t xml:space="preserve"> 10-166.9</t>
  </si>
  <si>
    <t xml:space="preserve"> 10-167</t>
  </si>
  <si>
    <t>Обследование технического состояния приборов учета воды</t>
  </si>
  <si>
    <t xml:space="preserve"> 10-168</t>
  </si>
  <si>
    <t>Замена приборов учета воды диаметром 15 мм для проверки ЦСМ</t>
  </si>
  <si>
    <t xml:space="preserve"> 10-169</t>
  </si>
  <si>
    <t>Приемка приборов учета воды</t>
  </si>
  <si>
    <t xml:space="preserve"> 10-169.1</t>
  </si>
  <si>
    <t xml:space="preserve">                               20-40 мм</t>
  </si>
  <si>
    <t xml:space="preserve"> 10-169.2</t>
  </si>
  <si>
    <t xml:space="preserve">                               50-80 мм</t>
  </si>
  <si>
    <t xml:space="preserve"> 10-169.3</t>
  </si>
  <si>
    <t xml:space="preserve">                               100-150 мм</t>
  </si>
  <si>
    <t xml:space="preserve"> 10-170</t>
  </si>
  <si>
    <t>Установка водомера диаметром до 50 мм</t>
  </si>
  <si>
    <t xml:space="preserve"> 10-171</t>
  </si>
  <si>
    <t>Установка артезианского колодца (скважины) диаметром 57 мм</t>
  </si>
  <si>
    <t>м глубины</t>
  </si>
  <si>
    <t xml:space="preserve"> 10-171.1</t>
  </si>
  <si>
    <t xml:space="preserve">                              I группы</t>
  </si>
  <si>
    <t xml:space="preserve"> 10-171.2</t>
  </si>
  <si>
    <t xml:space="preserve">                              II группы</t>
  </si>
  <si>
    <t xml:space="preserve"> 10-172</t>
  </si>
  <si>
    <t>Устройство питьевого колодца диаметром до 1 м</t>
  </si>
  <si>
    <t xml:space="preserve"> 10-172.1</t>
  </si>
  <si>
    <t xml:space="preserve"> 10-172.2</t>
  </si>
  <si>
    <t xml:space="preserve"> 10-173</t>
  </si>
  <si>
    <t>Устройство сборных железобетонных колодцев</t>
  </si>
  <si>
    <t>м3 конструк-ции</t>
  </si>
  <si>
    <t>В грунтах:</t>
  </si>
  <si>
    <t xml:space="preserve"> 10-173.1</t>
  </si>
  <si>
    <t xml:space="preserve">                             сухих</t>
  </si>
  <si>
    <t xml:space="preserve"> 10-173.2</t>
  </si>
  <si>
    <t xml:space="preserve">                             мокрых</t>
  </si>
  <si>
    <t xml:space="preserve"> 10-174</t>
  </si>
  <si>
    <t>Устройство круглых кирпичных колодцев в сухих грунтах</t>
  </si>
  <si>
    <t xml:space="preserve"> 10-175</t>
  </si>
  <si>
    <t>Устройство круглых кирпичных колодцев в мокрых грунтах</t>
  </si>
  <si>
    <t xml:space="preserve"> 10-176</t>
  </si>
  <si>
    <t>Устройство прямоугольных кирпичных колодцев с перекрытием из сборного железобетона в сухих грунтах</t>
  </si>
  <si>
    <t xml:space="preserve"> 10-177</t>
  </si>
  <si>
    <t>Устройство прямоугольных кирпичных колодцев с перекрытием из сборного железобетона в мокрых грунтах</t>
  </si>
  <si>
    <t xml:space="preserve"> 10-178</t>
  </si>
  <si>
    <t>Ремонт горловин смотровых колодцев при наращивании ряда</t>
  </si>
  <si>
    <t>колодец</t>
  </si>
  <si>
    <t>При наращивании:</t>
  </si>
  <si>
    <t xml:space="preserve"> 10-178.1</t>
  </si>
  <si>
    <t xml:space="preserve">                             одного ряда</t>
  </si>
  <si>
    <t xml:space="preserve"> 10-178.2</t>
  </si>
  <si>
    <t xml:space="preserve">                             двух рядов</t>
  </si>
  <si>
    <t xml:space="preserve"> 10-178.3</t>
  </si>
  <si>
    <t xml:space="preserve">                             трех рядов</t>
  </si>
  <si>
    <t xml:space="preserve"> 10-178.4</t>
  </si>
  <si>
    <t>Добавлять на каждый последующий ряд</t>
  </si>
  <si>
    <t xml:space="preserve"> 10-179</t>
  </si>
  <si>
    <t>Ремонт горловин смотровых колодцев при снятии ряда кирпича</t>
  </si>
  <si>
    <t xml:space="preserve">При снятии: </t>
  </si>
  <si>
    <t xml:space="preserve"> 10-179.1</t>
  </si>
  <si>
    <t xml:space="preserve"> 10-179.2</t>
  </si>
  <si>
    <t xml:space="preserve"> 10-179.3</t>
  </si>
  <si>
    <t xml:space="preserve"> 10-179.4</t>
  </si>
  <si>
    <t xml:space="preserve"> 10-180.1</t>
  </si>
  <si>
    <t>Ремонт горловин смотровых колодцев с помощью наращивания железобетонного кольца</t>
  </si>
  <si>
    <t xml:space="preserve"> 10-180.2</t>
  </si>
  <si>
    <t>Добавлять на каждое последующее кольцо</t>
  </si>
  <si>
    <t xml:space="preserve"> 10-181</t>
  </si>
  <si>
    <t>Замена крышки люка</t>
  </si>
  <si>
    <t>люк</t>
  </si>
  <si>
    <t xml:space="preserve"> 10-182</t>
  </si>
  <si>
    <t>Установка люка колодца</t>
  </si>
  <si>
    <t xml:space="preserve"> 10-183</t>
  </si>
  <si>
    <t>Установка электрического насоса диаметром 50 мм на колодце (скважине)</t>
  </si>
  <si>
    <t xml:space="preserve"> 10-184</t>
  </si>
  <si>
    <t>Установка ручного насоса диаметром 50 мм на колодце (скважине)</t>
  </si>
  <si>
    <t xml:space="preserve"> 10-185</t>
  </si>
  <si>
    <t>Установка водоразборной колонки с врезкой в существующую сеть</t>
  </si>
  <si>
    <t xml:space="preserve"> 10-186</t>
  </si>
  <si>
    <t>Демонтаж водоразборной колонки</t>
  </si>
  <si>
    <t xml:space="preserve"> 10-187</t>
  </si>
  <si>
    <t>Профремонт водоразборной колонки</t>
  </si>
  <si>
    <t>водоразбор-ная колонка</t>
  </si>
  <si>
    <t xml:space="preserve"> 10-188</t>
  </si>
  <si>
    <t>Капитальный ремонт водоразборной колонки</t>
  </si>
  <si>
    <t xml:space="preserve"> 10-189</t>
  </si>
  <si>
    <t>Отогревание водоразборной колонки</t>
  </si>
  <si>
    <t xml:space="preserve"> 10-190</t>
  </si>
  <si>
    <t>Ликвидация повреждения сети водопровода: заваривание свищей</t>
  </si>
  <si>
    <t>свищ</t>
  </si>
  <si>
    <t xml:space="preserve"> 10-191</t>
  </si>
  <si>
    <t>Ремонт насосов вертикальных марки ЭЦВ (группа IV)</t>
  </si>
  <si>
    <t>агрегат</t>
  </si>
  <si>
    <t xml:space="preserve"> 10-191.1</t>
  </si>
  <si>
    <t>Подгруппа насосов:                        1</t>
  </si>
  <si>
    <t xml:space="preserve"> 10-191.2</t>
  </si>
  <si>
    <t xml:space="preserve"> 10-191.3</t>
  </si>
  <si>
    <t xml:space="preserve"> 10-191.4</t>
  </si>
  <si>
    <t>Замена подшипниковых втулок насоса и электродвигателя</t>
  </si>
  <si>
    <t xml:space="preserve"> 10-191.5</t>
  </si>
  <si>
    <t>Шлифовка сегментов подпятника</t>
  </si>
  <si>
    <t xml:space="preserve"> 10-191.6</t>
  </si>
  <si>
    <t>Шлифовка пяты</t>
  </si>
  <si>
    <t xml:space="preserve"> 10-191.7</t>
  </si>
  <si>
    <t>Исправление канавок на подпятнике</t>
  </si>
  <si>
    <t xml:space="preserve"> 10-191.8</t>
  </si>
  <si>
    <t>Подгонка резьбы метчиком на двигателе и плашкой на насосе</t>
  </si>
  <si>
    <t xml:space="preserve"> 10-191.9</t>
  </si>
  <si>
    <t>Подгонка и установка шпонок</t>
  </si>
  <si>
    <t>10-191.10</t>
  </si>
  <si>
    <t>Подгонка резьбы на болтах леркой и в гайках метчиком</t>
  </si>
  <si>
    <t>Балансировка и рихтовка ротора погружного электродвигателя</t>
  </si>
  <si>
    <t>10-191.11</t>
  </si>
  <si>
    <t>Подгруппа насосов:                 1</t>
  </si>
  <si>
    <t>10-191.12</t>
  </si>
  <si>
    <t>10-191.13</t>
  </si>
  <si>
    <t xml:space="preserve"> 10-192</t>
  </si>
  <si>
    <t>Техническая приемка частных водопроводов в эксплуатацию</t>
  </si>
  <si>
    <t>колодец или камера</t>
  </si>
  <si>
    <t xml:space="preserve"> 10-192.1</t>
  </si>
  <si>
    <t xml:space="preserve">                                           100 мм</t>
  </si>
  <si>
    <t xml:space="preserve"> 10-192.2</t>
  </si>
  <si>
    <t xml:space="preserve">                                           200 мм</t>
  </si>
  <si>
    <t xml:space="preserve"> 10-192.3</t>
  </si>
  <si>
    <t xml:space="preserve">                                           300 мм</t>
  </si>
  <si>
    <t xml:space="preserve"> 10-192.4</t>
  </si>
  <si>
    <t xml:space="preserve">                                           400 мм</t>
  </si>
  <si>
    <t xml:space="preserve"> 10-192.5</t>
  </si>
  <si>
    <t xml:space="preserve">                                           500 мм</t>
  </si>
  <si>
    <t xml:space="preserve"> 10-192.6</t>
  </si>
  <si>
    <t xml:space="preserve">                                           600 мм</t>
  </si>
  <si>
    <t xml:space="preserve"> 10-192.7</t>
  </si>
  <si>
    <t xml:space="preserve">                                           700 мм</t>
  </si>
  <si>
    <t xml:space="preserve"> 10-192.8</t>
  </si>
  <si>
    <t xml:space="preserve">                                           800 мм</t>
  </si>
  <si>
    <t xml:space="preserve"> 10-192.9</t>
  </si>
  <si>
    <t xml:space="preserve">                                           900 мм</t>
  </si>
  <si>
    <t>10-192.10</t>
  </si>
  <si>
    <t xml:space="preserve">                                           1000 мм</t>
  </si>
  <si>
    <t>10-192.11</t>
  </si>
  <si>
    <t xml:space="preserve">                                           1200 мм</t>
  </si>
  <si>
    <t>10-192.12</t>
  </si>
  <si>
    <t xml:space="preserve">                                           1400 мм</t>
  </si>
  <si>
    <t xml:space="preserve"> 10-193</t>
  </si>
  <si>
    <t xml:space="preserve">Снятие ванны </t>
  </si>
  <si>
    <t xml:space="preserve"> 10-194</t>
  </si>
  <si>
    <t xml:space="preserve">Установка ванны </t>
  </si>
  <si>
    <t xml:space="preserve"> 10-195</t>
  </si>
  <si>
    <t>Установка фаянсового унитаза</t>
  </si>
  <si>
    <t xml:space="preserve"> 10-196</t>
  </si>
  <si>
    <t>Снятие унитаза типа "Компакт"</t>
  </si>
  <si>
    <t xml:space="preserve"> 10-197</t>
  </si>
  <si>
    <t>Установка смесителя настенного для умывальников, моек или раковин</t>
  </si>
  <si>
    <t xml:space="preserve"> 10-198</t>
  </si>
  <si>
    <t>Установка смесителя настольного для умывальников, моек или раковин</t>
  </si>
  <si>
    <t xml:space="preserve"> 10-199</t>
  </si>
  <si>
    <t>Снятие смесителя настенного для умывальников, моек или раковин</t>
  </si>
  <si>
    <t xml:space="preserve"> 10-200</t>
  </si>
  <si>
    <t>Снятие смесителя настольного для умывальников, моек или раковин</t>
  </si>
  <si>
    <t xml:space="preserve"> 10-201</t>
  </si>
  <si>
    <t>Снятие смесителя для ванны</t>
  </si>
  <si>
    <t xml:space="preserve"> 10-202</t>
  </si>
  <si>
    <t>Снятие полотенцесушителя</t>
  </si>
  <si>
    <t xml:space="preserve"> 10-203</t>
  </si>
  <si>
    <t>Установка полотенцесушителя</t>
  </si>
  <si>
    <t xml:space="preserve"> 10-204</t>
  </si>
  <si>
    <t xml:space="preserve">Снятие сифона </t>
  </si>
  <si>
    <t xml:space="preserve"> 10-205</t>
  </si>
  <si>
    <t>Установка умывальника из искусственного камня</t>
  </si>
  <si>
    <t xml:space="preserve"> 10-206</t>
  </si>
  <si>
    <t>Установка мойки на одно отделение</t>
  </si>
  <si>
    <t xml:space="preserve"> 10-207</t>
  </si>
  <si>
    <t>Установка мойки на два отделения</t>
  </si>
  <si>
    <t xml:space="preserve"> 10-208</t>
  </si>
  <si>
    <t>Снятие смесителя с душевой сеткой</t>
  </si>
  <si>
    <t xml:space="preserve"> 10-209</t>
  </si>
  <si>
    <t>Снятие вентильной головки</t>
  </si>
  <si>
    <t xml:space="preserve"> 10-210</t>
  </si>
  <si>
    <t>Прочистка душевой сетки</t>
  </si>
  <si>
    <t xml:space="preserve"> 10-211</t>
  </si>
  <si>
    <t>Прочистка сеточки на трубе излива смесителя</t>
  </si>
  <si>
    <t xml:space="preserve"> 10-212</t>
  </si>
  <si>
    <t>Демонтаж трубопроводов водоснабжения из водогазопроводных труб диаметром до 32 мм</t>
  </si>
  <si>
    <t xml:space="preserve"> 10-213</t>
  </si>
  <si>
    <t>Смена подводки, стояков ХГВ из труб водогазопроводных на пропиленовые</t>
  </si>
  <si>
    <t xml:space="preserve"> 10-213.1</t>
  </si>
  <si>
    <t xml:space="preserve">                     до 15 мм</t>
  </si>
  <si>
    <t xml:space="preserve"> 10-213.2</t>
  </si>
  <si>
    <t xml:space="preserve">                     до 32 мм</t>
  </si>
  <si>
    <t xml:space="preserve"> 10-213.3</t>
  </si>
  <si>
    <t xml:space="preserve">                     до 63 мм</t>
  </si>
  <si>
    <t xml:space="preserve"> 10-213.4</t>
  </si>
  <si>
    <t xml:space="preserve">                     до 100 мм</t>
  </si>
  <si>
    <t xml:space="preserve"> 10-214</t>
  </si>
  <si>
    <t>Прокладка труб из полипропилена</t>
  </si>
  <si>
    <t>Диаметром трубопровода:</t>
  </si>
  <si>
    <t xml:space="preserve"> 10-214.1</t>
  </si>
  <si>
    <t xml:space="preserve">                     15 мм</t>
  </si>
  <si>
    <t xml:space="preserve"> 10-214.2</t>
  </si>
  <si>
    <t xml:space="preserve">                     20 мм</t>
  </si>
  <si>
    <t xml:space="preserve"> 10-214.3</t>
  </si>
  <si>
    <t xml:space="preserve">                     25 мм</t>
  </si>
  <si>
    <t xml:space="preserve"> 10-214.4</t>
  </si>
  <si>
    <t xml:space="preserve">                     32 мм</t>
  </si>
  <si>
    <t xml:space="preserve"> 10-214.5</t>
  </si>
  <si>
    <t xml:space="preserve">                     50 мм</t>
  </si>
  <si>
    <t xml:space="preserve"> 10-215</t>
  </si>
  <si>
    <t>Прокладка наружного трубопровода из полиэтиленовых труб</t>
  </si>
  <si>
    <t xml:space="preserve"> 10-215.1</t>
  </si>
  <si>
    <t xml:space="preserve"> 10-215.2</t>
  </si>
  <si>
    <t xml:space="preserve"> 10-215.3</t>
  </si>
  <si>
    <t xml:space="preserve"> 10-215.4</t>
  </si>
  <si>
    <t xml:space="preserve">                     40 мм</t>
  </si>
  <si>
    <t xml:space="preserve"> 10-216</t>
  </si>
  <si>
    <t>Смена сгонов</t>
  </si>
  <si>
    <t>При диаметре трубопровода:</t>
  </si>
  <si>
    <t xml:space="preserve"> 10-216.1</t>
  </si>
  <si>
    <t xml:space="preserve"> 10-216.2</t>
  </si>
  <si>
    <t xml:space="preserve">                     до 20 мм</t>
  </si>
  <si>
    <t xml:space="preserve"> 10-216.3</t>
  </si>
  <si>
    <t xml:space="preserve"> 10-217</t>
  </si>
  <si>
    <t>Снятие на поверку индивидуального счетчика воды</t>
  </si>
  <si>
    <t>счетчик</t>
  </si>
  <si>
    <t xml:space="preserve"> 10-218</t>
  </si>
  <si>
    <t>Поверка индивидуального счетчика воды</t>
  </si>
  <si>
    <t>При техническом состоянии прибора, требующего</t>
  </si>
  <si>
    <t xml:space="preserve"> 10-218.1</t>
  </si>
  <si>
    <t xml:space="preserve">                       малого ремонта</t>
  </si>
  <si>
    <t xml:space="preserve"> 10-218.2</t>
  </si>
  <si>
    <t xml:space="preserve">                       текущего ремонта</t>
  </si>
  <si>
    <t xml:space="preserve"> 10-218.3</t>
  </si>
  <si>
    <t xml:space="preserve">                       капитального ремонта</t>
  </si>
  <si>
    <t xml:space="preserve"> 10-219</t>
  </si>
  <si>
    <t>Установка после поверки индивидуального счетчика воды</t>
  </si>
  <si>
    <t xml:space="preserve"> 10-219.1</t>
  </si>
  <si>
    <t xml:space="preserve">                       с заменой штуцера и фильтра</t>
  </si>
  <si>
    <t xml:space="preserve"> 10-219.2</t>
  </si>
  <si>
    <t xml:space="preserve">                       с заменой штуцера и запорно-регулирующей арматуры</t>
  </si>
  <si>
    <t xml:space="preserve"> 10-219.3</t>
  </si>
  <si>
    <t xml:space="preserve">                       с заменой запорно-регулирующей арматуры</t>
  </si>
  <si>
    <t xml:space="preserve"> 10-220</t>
  </si>
  <si>
    <t>Опломбировка индивидуального счетчика воды</t>
  </si>
  <si>
    <t xml:space="preserve"> 10-221</t>
  </si>
  <si>
    <t xml:space="preserve">Установка устройств магнитной подоподготовки (МВ) </t>
  </si>
  <si>
    <t>при диаметре трубопровода:</t>
  </si>
  <si>
    <t xml:space="preserve"> 10-221.1</t>
  </si>
  <si>
    <t xml:space="preserve">                       до 25 мм</t>
  </si>
  <si>
    <t xml:space="preserve"> 10-221.2</t>
  </si>
  <si>
    <t xml:space="preserve">                       до 32 мм</t>
  </si>
  <si>
    <t xml:space="preserve"> 10-221.3</t>
  </si>
  <si>
    <t xml:space="preserve">                       до 50 мм</t>
  </si>
  <si>
    <t xml:space="preserve"> 10-222</t>
  </si>
  <si>
    <t xml:space="preserve">Демонтаж устройств магнитной подоподготовки (МВ) </t>
  </si>
  <si>
    <t xml:space="preserve"> 10-222.1</t>
  </si>
  <si>
    <t xml:space="preserve"> 10-222.2</t>
  </si>
  <si>
    <t xml:space="preserve"> 10-222.3</t>
  </si>
  <si>
    <t xml:space="preserve"> 10-223</t>
  </si>
  <si>
    <t>Замена водоразборной колонки</t>
  </si>
  <si>
    <t xml:space="preserve"> 10-224</t>
  </si>
  <si>
    <t xml:space="preserve">Осмотр водоразборной колонки </t>
  </si>
  <si>
    <t xml:space="preserve"> 10-225</t>
  </si>
  <si>
    <t>Врезка трубопровода в действующую водопроводную сеть из полиэтиленовых труб</t>
  </si>
  <si>
    <t xml:space="preserve"> 10-225.1</t>
  </si>
  <si>
    <t xml:space="preserve"> 10-225.2</t>
  </si>
  <si>
    <t xml:space="preserve"> 10-225.3</t>
  </si>
  <si>
    <t xml:space="preserve"> 10-225.4</t>
  </si>
  <si>
    <t xml:space="preserve"> 10-225.5</t>
  </si>
  <si>
    <t xml:space="preserve"> 10-226</t>
  </si>
  <si>
    <t>Установка индивидуальных приборов учета воды с использованием металлопластиковых труб на резьбовых соединениях</t>
  </si>
  <si>
    <t xml:space="preserve"> 10-227</t>
  </si>
  <si>
    <t>Установка индивидуальных приборов учета воды с использованием полипропиленовых труб на резьбовых соединениях</t>
  </si>
  <si>
    <t xml:space="preserve"> 10-228</t>
  </si>
  <si>
    <t>Установка индивидуальных приборов учета воды с использованием шлангов в гибкой оплетке</t>
  </si>
  <si>
    <t xml:space="preserve"> 10-229</t>
  </si>
  <si>
    <t>Штробление посадочного места под металлопластиковую (полипропиленовую) трубу в бетонных стенах механическим способом</t>
  </si>
  <si>
    <t xml:space="preserve"> 10-230</t>
  </si>
  <si>
    <t>Прокладка по штробе металлопластиковой (полипропиленовой) трубы</t>
  </si>
  <si>
    <t xml:space="preserve"> 10-231</t>
  </si>
  <si>
    <t>Смена полотенцесушителя с присоединением к металлопластиковой (полипропиленовой) трубе</t>
  </si>
  <si>
    <t xml:space="preserve"> 10-232</t>
  </si>
  <si>
    <t>Смена фильтра на подводке диаметром 15 мм к сантехническим приборам</t>
  </si>
  <si>
    <t xml:space="preserve"> 10-233</t>
  </si>
  <si>
    <t>Установка смывного бачка</t>
  </si>
  <si>
    <t>бачок</t>
  </si>
  <si>
    <t xml:space="preserve"> 10-234</t>
  </si>
  <si>
    <t>Установка сифона к санитарному прибору</t>
  </si>
  <si>
    <t xml:space="preserve"> 10-235</t>
  </si>
  <si>
    <t>Прочистка фильтра на стиральной машине</t>
  </si>
  <si>
    <t xml:space="preserve"> 10-236</t>
  </si>
  <si>
    <t>Смена картриджа в смесителе</t>
  </si>
  <si>
    <t>картридж</t>
  </si>
  <si>
    <t xml:space="preserve"> 10-237</t>
  </si>
  <si>
    <t>Установка сгонов</t>
  </si>
  <si>
    <t xml:space="preserve"> 10-237.1</t>
  </si>
  <si>
    <t>при диаметре трубопровода до:    15 мм</t>
  </si>
  <si>
    <t xml:space="preserve"> 10-237.2</t>
  </si>
  <si>
    <t xml:space="preserve">                                                               20 мм</t>
  </si>
  <si>
    <t xml:space="preserve"> 10-237.3</t>
  </si>
  <si>
    <t xml:space="preserve">                                                               32 мм</t>
  </si>
  <si>
    <t xml:space="preserve"> 10-238</t>
  </si>
  <si>
    <t>Перепаковка соединительных частей полотенцесушителя</t>
  </si>
  <si>
    <t>полотен-цесушитель</t>
  </si>
  <si>
    <t xml:space="preserve"> 10-239</t>
  </si>
  <si>
    <t>Перепаковка соединительных частей сифона</t>
  </si>
  <si>
    <t xml:space="preserve"> 10-240</t>
  </si>
  <si>
    <t>Перепаковка соединительных частей индивидуального прибора учета воды</t>
  </si>
  <si>
    <t>241</t>
  </si>
  <si>
    <t>Смена эксцентрика к смесителю</t>
  </si>
  <si>
    <t>1 шт</t>
  </si>
  <si>
    <t>242</t>
  </si>
  <si>
    <t>Поджатие гайки на смесителе, сифоне</t>
  </si>
  <si>
    <t>242.1</t>
  </si>
  <si>
    <t>242.2</t>
  </si>
  <si>
    <t>смеситель</t>
  </si>
  <si>
    <t>243</t>
  </si>
  <si>
    <t>Смена болтов крепления смывного бачка к унитазу</t>
  </si>
  <si>
    <t>1 комплект</t>
  </si>
  <si>
    <t>243.1</t>
  </si>
  <si>
    <t xml:space="preserve">при необходимости спиливания болтов к норме времени добавлять </t>
  </si>
  <si>
    <t>244</t>
  </si>
  <si>
    <t>Смена гофры</t>
  </si>
  <si>
    <t>245</t>
  </si>
  <si>
    <t>Смена керамической головки смесителя</t>
  </si>
  <si>
    <t>246</t>
  </si>
  <si>
    <t>Смена шланга душа смесителя для ванной</t>
  </si>
  <si>
    <t>247.1</t>
  </si>
  <si>
    <t>Установка и замена тройника для стиральной машины</t>
  </si>
  <si>
    <t>247.2</t>
  </si>
  <si>
    <t>Замена тройника для стиральной машины</t>
  </si>
  <si>
    <t>248</t>
  </si>
  <si>
    <t>Заваривание свищей на трубопроводе с приваркой накладки</t>
  </si>
  <si>
    <t>248.1</t>
  </si>
  <si>
    <t>При диаметре трубопровода, мм до: 50</t>
  </si>
  <si>
    <t>1 свищ</t>
  </si>
  <si>
    <t>248.2</t>
  </si>
  <si>
    <t>248.3</t>
  </si>
  <si>
    <t>249</t>
  </si>
  <si>
    <t>Переустановка смывного бачка при установке индивидуальных приборов учета</t>
  </si>
  <si>
    <t>1 бачок</t>
  </si>
  <si>
    <t>250</t>
  </si>
  <si>
    <t>Смена подводки, стояков ХГВ из труб водогазопроводных на металлопластиковые на фитингах (резьбовых соединениях)</t>
  </si>
  <si>
    <t>250.1</t>
  </si>
  <si>
    <t>до 15 мм</t>
  </si>
  <si>
    <t>1м</t>
  </si>
  <si>
    <t>250.2</t>
  </si>
  <si>
    <t>до 32 мм</t>
  </si>
  <si>
    <t>250.3</t>
  </si>
  <si>
    <t>до 63 мм</t>
  </si>
  <si>
    <t>250.4</t>
  </si>
  <si>
    <t>до 100 мм</t>
  </si>
  <si>
    <r>
      <t xml:space="preserve">                </t>
    </r>
    <r>
      <rPr>
        <b/>
        <u val="single"/>
        <sz val="11"/>
        <rFont val="Times New Roman"/>
        <family val="1"/>
      </rPr>
      <t>11 Электромонтажные работы</t>
    </r>
  </si>
  <si>
    <t xml:space="preserve"> 11-1</t>
  </si>
  <si>
    <t>Установка электрического звонка и кнопки с прокладкой проводов</t>
  </si>
  <si>
    <t>звонок</t>
  </si>
  <si>
    <t xml:space="preserve"> 11-2</t>
  </si>
  <si>
    <t>Установка электрического звонка и кнопки без прокладки проводов</t>
  </si>
  <si>
    <t xml:space="preserve"> 11-3</t>
  </si>
  <si>
    <t>Установка выключателя, переключателя или штепсельной розетки  для открытой проводки</t>
  </si>
  <si>
    <t xml:space="preserve"> 11-4</t>
  </si>
  <si>
    <t>Установка выключателя, переключателя или штепсельной розетки для скрытой проводке</t>
  </si>
  <si>
    <t xml:space="preserve"> 11-5</t>
  </si>
  <si>
    <t>Установка потолочного патрона</t>
  </si>
  <si>
    <t xml:space="preserve"> 11-6</t>
  </si>
  <si>
    <t>Установка настенного патрона</t>
  </si>
  <si>
    <t xml:space="preserve"> 11-7</t>
  </si>
  <si>
    <t>Установка трехклавишного выключателя при скрытой проводкес устройством гнезда по каменным стенам</t>
  </si>
  <si>
    <t xml:space="preserve"> 11-8</t>
  </si>
  <si>
    <t>Установка подвесного патрона</t>
  </si>
  <si>
    <t xml:space="preserve"> 11-9</t>
  </si>
  <si>
    <t>Установка подвесного светильника</t>
  </si>
  <si>
    <t xml:space="preserve"> 11-10</t>
  </si>
  <si>
    <t>Установка светильника типа  "Бра"</t>
  </si>
  <si>
    <t xml:space="preserve"> 11-11</t>
  </si>
  <si>
    <t>Установка люминисцентных светильников на штырях</t>
  </si>
  <si>
    <t xml:space="preserve"> 11-12</t>
  </si>
  <si>
    <t>Установка люминисцентных светильников на подвесах</t>
  </si>
  <si>
    <t xml:space="preserve"> 11-13</t>
  </si>
  <si>
    <t>Установка люстры (светильника) многорожковой</t>
  </si>
  <si>
    <t>люстра</t>
  </si>
  <si>
    <t xml:space="preserve"> 11-14</t>
  </si>
  <si>
    <t>Установка крюка для подвески светильников и люстр на деревянном основании или в готовые гнезда бетонных оснований</t>
  </si>
  <si>
    <t>крюк</t>
  </si>
  <si>
    <t xml:space="preserve"> 11-15</t>
  </si>
  <si>
    <t>Установка крюка для подвески светильников и люстр по бетону с пробивкой гнезд</t>
  </si>
  <si>
    <t xml:space="preserve"> 11-16</t>
  </si>
  <si>
    <t>Установка щитка для электросчетчика</t>
  </si>
  <si>
    <t>щиток</t>
  </si>
  <si>
    <t xml:space="preserve"> 11-17</t>
  </si>
  <si>
    <t>Установка однофазного электрического счетчика на готовый щиток</t>
  </si>
  <si>
    <t xml:space="preserve"> 11-18</t>
  </si>
  <si>
    <t>Пробивка борозд в кирпичных стенах глубиной до 3 см при ширине борозды до 4 см</t>
  </si>
  <si>
    <t xml:space="preserve"> 11-19</t>
  </si>
  <si>
    <t>Пробивка борозды в бетонных стенах глубиной до 3 см при ширине борозды до 4 см</t>
  </si>
  <si>
    <t xml:space="preserve"> 11-20</t>
  </si>
  <si>
    <t>Снятие выключателей, переключателей или штепсельных розеток</t>
  </si>
  <si>
    <t xml:space="preserve"> 11-21</t>
  </si>
  <si>
    <t>Демонтаж бра, плафонов или подвесных светильников</t>
  </si>
  <si>
    <t xml:space="preserve"> 11-22</t>
  </si>
  <si>
    <t>Демонтаж щитка со счетчиком</t>
  </si>
  <si>
    <t xml:space="preserve"> 11-23</t>
  </si>
  <si>
    <t>Смена кухонной электроплиты с заменой кабеля штепсельной розетки с проверкой правильности подключения</t>
  </si>
  <si>
    <t>плита</t>
  </si>
  <si>
    <t xml:space="preserve"> 11-24</t>
  </si>
  <si>
    <t>Отключение и подключение электроэнергии должникам по оплате</t>
  </si>
  <si>
    <t>квартира</t>
  </si>
  <si>
    <t xml:space="preserve"> 11-25</t>
  </si>
  <si>
    <t>Подключение, отключение шлифовальной машины к вводному устройству дома</t>
  </si>
  <si>
    <t xml:space="preserve"> 11-26</t>
  </si>
  <si>
    <t xml:space="preserve">Подключение сварочного аппарата при сварке решеток на окна </t>
  </si>
  <si>
    <t xml:space="preserve"> 11-27</t>
  </si>
  <si>
    <t>Перенос розеток со штраблением на расстояние до 1 м</t>
  </si>
  <si>
    <t>розетка</t>
  </si>
  <si>
    <t xml:space="preserve"> 11-28</t>
  </si>
  <si>
    <t>Обследование и определение причин неисправностей в электросети квартиры</t>
  </si>
  <si>
    <t>электропроводка-</t>
  </si>
  <si>
    <t xml:space="preserve"> 11-29</t>
  </si>
  <si>
    <t>Установка галогеновых светильников</t>
  </si>
  <si>
    <t xml:space="preserve"> 11-30</t>
  </si>
  <si>
    <t>Замена галогеновых светильников</t>
  </si>
  <si>
    <t xml:space="preserve"> 11-31</t>
  </si>
  <si>
    <t>Установка и подсоединение к электросетям э/водонагревателя</t>
  </si>
  <si>
    <t xml:space="preserve"> 11-32</t>
  </si>
  <si>
    <t>Замена выключателя одинарного, двойного</t>
  </si>
  <si>
    <t xml:space="preserve"> 11-33</t>
  </si>
  <si>
    <t>Установка автоматов квартирных</t>
  </si>
  <si>
    <t>автомат</t>
  </si>
  <si>
    <t xml:space="preserve"> 11-34</t>
  </si>
  <si>
    <t>Замена автоматов квартирных</t>
  </si>
  <si>
    <t xml:space="preserve"> 11-35</t>
  </si>
  <si>
    <t>Смена провода сечением 2х2,5 мм кв. при скрытой проводке в бетонных стенах</t>
  </si>
  <si>
    <t xml:space="preserve"> 11-36</t>
  </si>
  <si>
    <t>Ремонт электровыключателя, розетки</t>
  </si>
  <si>
    <t xml:space="preserve"> 11-37</t>
  </si>
  <si>
    <t>Перекидка проводов</t>
  </si>
  <si>
    <t>1 перекидка</t>
  </si>
  <si>
    <t xml:space="preserve"> 11-38</t>
  </si>
  <si>
    <t>Устройство и подключение точечных светильников в подвесном потолке</t>
  </si>
  <si>
    <t xml:space="preserve"> 11-39</t>
  </si>
  <si>
    <t>Установка блока выключатель+переключатель+розетка</t>
  </si>
  <si>
    <t xml:space="preserve"> 11-40</t>
  </si>
  <si>
    <t>Смена  блока выключатель+переключатель+розетка</t>
  </si>
  <si>
    <t xml:space="preserve"> 11-41</t>
  </si>
  <si>
    <t>Установка розетки с дополнительным нулевым или зазаемляющим проводом</t>
  </si>
  <si>
    <t xml:space="preserve"> 11-42</t>
  </si>
  <si>
    <t>Смена розетки с дополнительным нулевым или зазаемляющим проводом</t>
  </si>
  <si>
    <t>ЦПНР-91 1-3464</t>
  </si>
  <si>
    <t>Измерение сопротивления изоляции мегаометром кабельных линий напряжения до 1 КВ</t>
  </si>
  <si>
    <t>1 линия</t>
  </si>
  <si>
    <t>ЦПНР-91 1-3425</t>
  </si>
  <si>
    <t>Проверка наличия цепи заземл. и заземленными элементами</t>
  </si>
  <si>
    <t>1 цепь</t>
  </si>
  <si>
    <t xml:space="preserve"> 11.43</t>
  </si>
  <si>
    <t>Прокладка провода электроснабжения с пробивкой борозд в кирпичных стенах</t>
  </si>
  <si>
    <t xml:space="preserve"> 11.44</t>
  </si>
  <si>
    <t>Прокладка провода электроснабжения с пробивкой борозд в бетонных стенах</t>
  </si>
  <si>
    <t xml:space="preserve"> 11.45</t>
  </si>
  <si>
    <t xml:space="preserve">Прокладка провода электроснабжения без пробивки борозд </t>
  </si>
  <si>
    <t xml:space="preserve"> 11.46</t>
  </si>
  <si>
    <t>Монтаж замочно-переговорного устройства (ЗПУ) домофонной системы</t>
  </si>
  <si>
    <t>1 ЗПУ</t>
  </si>
  <si>
    <t xml:space="preserve"> 11.47</t>
  </si>
  <si>
    <t>Кодирование дополнительного ключа к замочно-переговорному устройству (ЗПУ) домофонной системы</t>
  </si>
  <si>
    <t>1 ключ</t>
  </si>
  <si>
    <t xml:space="preserve"> 11-46</t>
  </si>
  <si>
    <t>Ремонт светильников с люминесцентными лампами</t>
  </si>
  <si>
    <t xml:space="preserve"> 11-46.1</t>
  </si>
  <si>
    <t xml:space="preserve">                            1-ламповых</t>
  </si>
  <si>
    <t>светильник</t>
  </si>
  <si>
    <t xml:space="preserve"> 11-46.2</t>
  </si>
  <si>
    <t xml:space="preserve">                            2-ламповых:</t>
  </si>
  <si>
    <t xml:space="preserve"> 11-46.2.1.</t>
  </si>
  <si>
    <t xml:space="preserve">                                               одной лампы</t>
  </si>
  <si>
    <t xml:space="preserve"> 11-46.2.2.</t>
  </si>
  <si>
    <t xml:space="preserve">                                               двух ламп</t>
  </si>
  <si>
    <t xml:space="preserve"> 11-46.3</t>
  </si>
  <si>
    <t xml:space="preserve">                            4-ламповых:</t>
  </si>
  <si>
    <t xml:space="preserve"> 11-46.3.1.</t>
  </si>
  <si>
    <t xml:space="preserve">                                              одной лампы</t>
  </si>
  <si>
    <t xml:space="preserve"> 11-46.3.2.</t>
  </si>
  <si>
    <t xml:space="preserve">                                              каждой последующей лампы</t>
  </si>
  <si>
    <t xml:space="preserve"> 11-46.4</t>
  </si>
  <si>
    <t xml:space="preserve">                            6-ламповых:</t>
  </si>
  <si>
    <t xml:space="preserve"> 11-46.4.1.</t>
  </si>
  <si>
    <t xml:space="preserve"> 11-46.4.2.</t>
  </si>
  <si>
    <t xml:space="preserve"> 11-47</t>
  </si>
  <si>
    <t>Установка коробки распределительной при открытой проводке</t>
  </si>
  <si>
    <t xml:space="preserve"> 11-48</t>
  </si>
  <si>
    <t>Установка коробки распределительной при скрытой проводке</t>
  </si>
  <si>
    <t xml:space="preserve"> 11-49</t>
  </si>
  <si>
    <t>Установка и подключение контура заземления в частных домах:</t>
  </si>
  <si>
    <t xml:space="preserve"> 11-49.1</t>
  </si>
  <si>
    <t xml:space="preserve">                                        по бетонной крепи</t>
  </si>
  <si>
    <t xml:space="preserve"> 11-49.2</t>
  </si>
  <si>
    <t xml:space="preserve">                                        по установленным конструкциям</t>
  </si>
  <si>
    <t xml:space="preserve"> 11-50</t>
  </si>
  <si>
    <t>Демонтаж шнура на роликах</t>
  </si>
  <si>
    <t xml:space="preserve"> 11-51</t>
  </si>
  <si>
    <t>Демонтаж провода сечением 16 мм2 на крюках(якорях) с изоляторами</t>
  </si>
  <si>
    <t xml:space="preserve"> 11-52</t>
  </si>
  <si>
    <t>Ремонт групповых щитков на лестничной клетке без ремонта автоматов</t>
  </si>
  <si>
    <t xml:space="preserve"> 11-53</t>
  </si>
  <si>
    <t>Укрепление розетки</t>
  </si>
  <si>
    <t xml:space="preserve"> 11-54</t>
  </si>
  <si>
    <t>Смена провода при открытой электропроводке</t>
  </si>
  <si>
    <t xml:space="preserve"> 11-55</t>
  </si>
  <si>
    <t xml:space="preserve">Ремонт электрического звонка </t>
  </si>
  <si>
    <t xml:space="preserve"> 11-56</t>
  </si>
  <si>
    <t>Замена автоматических выключателей(предохранителей)</t>
  </si>
  <si>
    <t xml:space="preserve"> 11-57</t>
  </si>
  <si>
    <t>Смена светильников с люминесцентными лампами с количеством:</t>
  </si>
  <si>
    <t xml:space="preserve"> 11-57.1</t>
  </si>
  <si>
    <t xml:space="preserve">                                                         до 4 ламп</t>
  </si>
  <si>
    <t xml:space="preserve"> 11-57.2</t>
  </si>
  <si>
    <t xml:space="preserve">                                                         до10 ламп</t>
  </si>
  <si>
    <t xml:space="preserve"> 11-58</t>
  </si>
  <si>
    <t>Смена светильников с лампами накаливания с креплением к потолку на шурупах</t>
  </si>
  <si>
    <t xml:space="preserve"> 11-59</t>
  </si>
  <si>
    <t>Снятие светильников с лампами накаливания</t>
  </si>
  <si>
    <t xml:space="preserve"> 11-60</t>
  </si>
  <si>
    <t>Установка энергосберегающих светильников с лампами накаливания и модулем управления освешением при сверлении отверстий:</t>
  </si>
  <si>
    <t xml:space="preserve"> 11-60.1</t>
  </si>
  <si>
    <t xml:space="preserve">                                                         в бетоне</t>
  </si>
  <si>
    <t xml:space="preserve"> 11-60.2</t>
  </si>
  <si>
    <t xml:space="preserve">                                                         в металле, пластике</t>
  </si>
  <si>
    <t xml:space="preserve"> 11-61</t>
  </si>
  <si>
    <t>Замена ранее установленных светильников на энергосберегающие светильники с лампами накаливания и модулем управления освещением</t>
  </si>
  <si>
    <t xml:space="preserve"> 11-62</t>
  </si>
  <si>
    <t>Установка модуля управления освещением на светильник с лампой накаливания:</t>
  </si>
  <si>
    <t xml:space="preserve"> 11-62.1</t>
  </si>
  <si>
    <t xml:space="preserve">                                  при креплении модуля к светильнику</t>
  </si>
  <si>
    <t xml:space="preserve"> 11-62.2</t>
  </si>
  <si>
    <t xml:space="preserve">                                  при креплении модуля к стене</t>
  </si>
  <si>
    <t xml:space="preserve"> 11-63</t>
  </si>
  <si>
    <t xml:space="preserve">Замена модуля управления освещением </t>
  </si>
  <si>
    <t xml:space="preserve"> 11-64</t>
  </si>
  <si>
    <t>Замена чугунной конфорки электроплиты</t>
  </si>
  <si>
    <t>конфорка</t>
  </si>
  <si>
    <t xml:space="preserve"> 11-65</t>
  </si>
  <si>
    <t>Замена ТЭН жаровочного шкафа электроплиты</t>
  </si>
  <si>
    <t>ТЭН</t>
  </si>
  <si>
    <t xml:space="preserve"> 11-66</t>
  </si>
  <si>
    <t>Замена терморегулятора жарочного шкафа электроплиты</t>
  </si>
  <si>
    <t>терморегулятор</t>
  </si>
  <si>
    <t xml:space="preserve"> 11-67</t>
  </si>
  <si>
    <t>Замена переключателя мощности электроплиты</t>
  </si>
  <si>
    <t>переключатель</t>
  </si>
  <si>
    <t xml:space="preserve"> 11-68</t>
  </si>
  <si>
    <t>Замена стекла жарочного шкафа электроплиты</t>
  </si>
  <si>
    <t>стекло</t>
  </si>
  <si>
    <t xml:space="preserve"> 11-69</t>
  </si>
  <si>
    <t>Замена вилки штепсельного разъема электроплиты</t>
  </si>
  <si>
    <t>разъем</t>
  </si>
  <si>
    <t xml:space="preserve"> 11-70</t>
  </si>
  <si>
    <t>Замена розетки 5А электроплиты</t>
  </si>
  <si>
    <t xml:space="preserve"> 11-71</t>
  </si>
  <si>
    <t>Замена ручки дверки жарочного шкафа электроплиты</t>
  </si>
  <si>
    <t>ручка</t>
  </si>
  <si>
    <t xml:space="preserve"> 11-72</t>
  </si>
  <si>
    <t>Замена сигнальной арматуры электроплиты</t>
  </si>
  <si>
    <t>арматура</t>
  </si>
  <si>
    <t xml:space="preserve"> 11-73</t>
  </si>
  <si>
    <t>Замена ручки переключателя электроплиты</t>
  </si>
  <si>
    <t xml:space="preserve"> 11-74</t>
  </si>
  <si>
    <t>Замена пружины, пластмассовых зажимов, фиксаторов ручки переключателя электроплиты</t>
  </si>
  <si>
    <t xml:space="preserve"> 11-75</t>
  </si>
  <si>
    <t>Проверка технического состояния электроплиты</t>
  </si>
  <si>
    <t>электро-плита</t>
  </si>
  <si>
    <t xml:space="preserve"> 11-76</t>
  </si>
  <si>
    <t>Замена защитного экрана переключателя электроплиты</t>
  </si>
  <si>
    <t>экран</t>
  </si>
  <si>
    <t xml:space="preserve"> 11-77</t>
  </si>
  <si>
    <t>Замена блока дверцы жарочного шкафа электроплиты</t>
  </si>
  <si>
    <t xml:space="preserve"> 11-78</t>
  </si>
  <si>
    <t>Демонтаж электрозвонка</t>
  </si>
  <si>
    <t>электро-звонок</t>
  </si>
  <si>
    <t xml:space="preserve"> 11-79</t>
  </si>
  <si>
    <t>Смена кнопки электрозвонка</t>
  </si>
  <si>
    <t xml:space="preserve"> 11-80</t>
  </si>
  <si>
    <t>Укладка кабеля в кабельный канал</t>
  </si>
  <si>
    <t xml:space="preserve"> 11-81</t>
  </si>
  <si>
    <t>Демонтаж патрона</t>
  </si>
  <si>
    <t>патрон</t>
  </si>
  <si>
    <t xml:space="preserve"> 11-81.1</t>
  </si>
  <si>
    <t>Потолочного</t>
  </si>
  <si>
    <t xml:space="preserve"> 11-81.2</t>
  </si>
  <si>
    <t>Настенного</t>
  </si>
  <si>
    <t xml:space="preserve"> 11-82</t>
  </si>
  <si>
    <t>Демонтаж подвесного патрона</t>
  </si>
  <si>
    <t xml:space="preserve"> 11-83</t>
  </si>
  <si>
    <t>Смена лампы в светильнике</t>
  </si>
  <si>
    <t>лампа</t>
  </si>
  <si>
    <t xml:space="preserve"> 11-83.1</t>
  </si>
  <si>
    <t>лампы накаливания</t>
  </si>
  <si>
    <t xml:space="preserve"> 11-83.2</t>
  </si>
  <si>
    <t>люминесцентной лампы</t>
  </si>
  <si>
    <t xml:space="preserve"> 11-84</t>
  </si>
  <si>
    <t>Укрепление выключателя освещения</t>
  </si>
  <si>
    <t>выклю-чатель</t>
  </si>
  <si>
    <t xml:space="preserve"> 11-85</t>
  </si>
  <si>
    <t>Установка устройства защитного отключения (УЗО)</t>
  </si>
  <si>
    <t>УЗО</t>
  </si>
  <si>
    <t>3.1.4.1</t>
  </si>
  <si>
    <t>Монтаж трубки (переговорного устройства) абонента</t>
  </si>
  <si>
    <t>1 абонент</t>
  </si>
  <si>
    <t>3.1.4.2</t>
  </si>
  <si>
    <t>Демонтаж трубки (переговорного устройства) абонента</t>
  </si>
  <si>
    <t>86</t>
  </si>
  <si>
    <t>Восстановление электрической схемы электроплиты</t>
  </si>
  <si>
    <t>схема</t>
  </si>
  <si>
    <t>87</t>
  </si>
  <si>
    <t>Замена сетевого кабеля электроплиты</t>
  </si>
  <si>
    <t>88</t>
  </si>
  <si>
    <t>Ремонт стола стеклокерамического варочной поверхности СН 4230</t>
  </si>
  <si>
    <t>88.1</t>
  </si>
  <si>
    <t>Стеклокерамическая поверхность</t>
  </si>
  <si>
    <t>88.2</t>
  </si>
  <si>
    <t>Индикатор остаточного тепла</t>
  </si>
  <si>
    <t>88.3</t>
  </si>
  <si>
    <t>Индикатор включения и выключения</t>
  </si>
  <si>
    <t>88.4</t>
  </si>
  <si>
    <t>Ручка механического управления</t>
  </si>
  <si>
    <t>89</t>
  </si>
  <si>
    <t>Замена нагревательных элементов варочной поверхности СН 4230</t>
  </si>
  <si>
    <t>89.1</t>
  </si>
  <si>
    <t>Передней левой конфорки (двухзонной)</t>
  </si>
  <si>
    <t>89.2</t>
  </si>
  <si>
    <t>Задней правой конфорки (двухзонной)</t>
  </si>
  <si>
    <t>89.3</t>
  </si>
  <si>
    <t>Задней левой и передной правой конфорок (однозонных)</t>
  </si>
  <si>
    <t>90</t>
  </si>
  <si>
    <t>Ремонт духового шкафа ДА 602-01, ДА 602-02, ДА 602-02А</t>
  </si>
  <si>
    <t>90.1</t>
  </si>
  <si>
    <t>Электромеханический таймер</t>
  </si>
  <si>
    <t>90.2</t>
  </si>
  <si>
    <t>Электронный таймер</t>
  </si>
  <si>
    <t>90.3</t>
  </si>
  <si>
    <t>Терморегулятор</t>
  </si>
  <si>
    <t>90.4</t>
  </si>
  <si>
    <t>Переключатель мощности</t>
  </si>
  <si>
    <t>90.5</t>
  </si>
  <si>
    <t>Стекло шкафа</t>
  </si>
  <si>
    <t>90.6</t>
  </si>
  <si>
    <t>Ручка шкафа</t>
  </si>
  <si>
    <t>90.7</t>
  </si>
  <si>
    <t>Верхний ТЭН</t>
  </si>
  <si>
    <t>90.8</t>
  </si>
  <si>
    <t>Нижний ТЭН</t>
  </si>
  <si>
    <t>90.9</t>
  </si>
  <si>
    <t>ТЭН-гриль</t>
  </si>
  <si>
    <t>90.10</t>
  </si>
  <si>
    <t>ТЭН вентилятора</t>
  </si>
  <si>
    <t>90.11</t>
  </si>
  <si>
    <t>Вентилятор</t>
  </si>
  <si>
    <t>90.12</t>
  </si>
  <si>
    <t>Лампа подсветки шкафа</t>
  </si>
  <si>
    <t>91</t>
  </si>
  <si>
    <t>Установка духового шкафа</t>
  </si>
  <si>
    <t>92</t>
  </si>
  <si>
    <t>Установка варочной поверхности</t>
  </si>
  <si>
    <t>92.1</t>
  </si>
  <si>
    <t>с вырезанием отверстия для варочной поверхности в крышке шкафа (столешнице)</t>
  </si>
  <si>
    <t>92.2</t>
  </si>
  <si>
    <t>в готовое отверстие</t>
  </si>
  <si>
    <t>93</t>
  </si>
  <si>
    <t>Смена пускателя в светильнике с люминесцентными лампами</t>
  </si>
  <si>
    <t>94</t>
  </si>
  <si>
    <t>Смена энергосберегающих ламп</t>
  </si>
  <si>
    <t>95</t>
  </si>
  <si>
    <t>Поджатие контактов в розетке, выключателе</t>
  </si>
  <si>
    <t>96</t>
  </si>
  <si>
    <t>Установка электроплиты</t>
  </si>
  <si>
    <t>97</t>
  </si>
  <si>
    <t>Замена чугунной конфорки электроплиты. На замену каждой последующей чугунной конфорки добавлять</t>
  </si>
  <si>
    <t>98</t>
  </si>
  <si>
    <t>Замена переключателя мощности электроплиты. На замену каждого последующего переключателя мощносмти добавлять</t>
  </si>
  <si>
    <t>99</t>
  </si>
  <si>
    <t xml:space="preserve">Замена обода конфорки электроплиты. </t>
  </si>
  <si>
    <t>обод</t>
  </si>
  <si>
    <t>99.1</t>
  </si>
  <si>
    <t>На замену каждого последующего обода конфорки добавлять</t>
  </si>
  <si>
    <t>100</t>
  </si>
  <si>
    <t>Замена тяги переключателя электроплиты</t>
  </si>
  <si>
    <t>тяга</t>
  </si>
  <si>
    <t>101</t>
  </si>
  <si>
    <t>Смена провода жаростойкого электроплиты.</t>
  </si>
  <si>
    <t>провод</t>
  </si>
  <si>
    <t xml:space="preserve"> На замену каждого последующего провода жаростойкого добавлять</t>
  </si>
  <si>
    <t>102</t>
  </si>
  <si>
    <t>Замена лампы освещения жарочного шкафа</t>
  </si>
  <si>
    <t>103</t>
  </si>
  <si>
    <t>Замена конфронтала электроплиты</t>
  </si>
  <si>
    <t>конфронтал</t>
  </si>
  <si>
    <t>104</t>
  </si>
  <si>
    <t>Замена рабочего стола (верха) электроплиты четырех конфорочного</t>
  </si>
  <si>
    <t>стол</t>
  </si>
  <si>
    <t>105</t>
  </si>
  <si>
    <t>Замена моторедуктора электроплиты</t>
  </si>
  <si>
    <t>моторедуктор</t>
  </si>
  <si>
    <t>106</t>
  </si>
  <si>
    <t xml:space="preserve">Замена фастона электроплиты. </t>
  </si>
  <si>
    <t>фастон</t>
  </si>
  <si>
    <t>106.1</t>
  </si>
  <si>
    <t>На замену каждого последующего фастона добавлять</t>
  </si>
  <si>
    <t>107</t>
  </si>
  <si>
    <t>Замена петли и шарнира жарочного шкафа</t>
  </si>
  <si>
    <t>108</t>
  </si>
  <si>
    <t>Замена ТЭН конфорки (в сборе) электроплиты</t>
  </si>
  <si>
    <t>109</t>
  </si>
  <si>
    <t>Регулировка термостата электроплиты</t>
  </si>
  <si>
    <t>110</t>
  </si>
  <si>
    <t>Регулировка регулятора мощности электроплиты</t>
  </si>
  <si>
    <t>111</t>
  </si>
  <si>
    <t>Замена переключателя мощности ПМ, ПМЭ (крепление проводов под винт) электроплиты</t>
  </si>
  <si>
    <t>112</t>
  </si>
  <si>
    <t>Замена верхней декоративной крышки электроплиты</t>
  </si>
  <si>
    <t>щт.</t>
  </si>
  <si>
    <t>113</t>
  </si>
  <si>
    <t>Замена уплотнителя жарочного шкафа</t>
  </si>
  <si>
    <t>уплотнитель</t>
  </si>
  <si>
    <t>114</t>
  </si>
  <si>
    <t>Замена боковины электроплиты</t>
  </si>
  <si>
    <t>115</t>
  </si>
  <si>
    <t>Замена пластины ВПД, ВПД (ВК), розетки 5А для электроплиты</t>
  </si>
  <si>
    <t>пластина</t>
  </si>
  <si>
    <t>116</t>
  </si>
  <si>
    <t xml:space="preserve">Замена скобы конфорки электроплиты. </t>
  </si>
  <si>
    <t>скоба</t>
  </si>
  <si>
    <t>116.1</t>
  </si>
  <si>
    <t>На замену каждой последующей скобы конфорки электроплиты добавлять</t>
  </si>
  <si>
    <t>117</t>
  </si>
  <si>
    <t>Замена нагревательного элемента ТЭН- конфорки электроплиты</t>
  </si>
  <si>
    <t>элемент</t>
  </si>
  <si>
    <t>118</t>
  </si>
  <si>
    <t>Замена контрпетли жарочного шкафа</t>
  </si>
  <si>
    <t>119</t>
  </si>
  <si>
    <t>Проверка технического состояния электроплиты по заявке и выдача технического заключения на приргодность электроплиты к эксплуатации</t>
  </si>
  <si>
    <r>
      <rPr>
        <b/>
        <sz val="11"/>
        <rFont val="Times New Roman"/>
        <family val="1"/>
      </rPr>
      <t xml:space="preserve">                    </t>
    </r>
    <r>
      <rPr>
        <b/>
        <u val="single"/>
        <sz val="11"/>
        <rFont val="Times New Roman"/>
        <family val="1"/>
      </rPr>
      <t>12  Другие виды работ</t>
    </r>
  </si>
  <si>
    <t xml:space="preserve"> 12-1</t>
  </si>
  <si>
    <t>Протравка нейтрализующим раствором залитых мест</t>
  </si>
  <si>
    <t xml:space="preserve"> 12-3</t>
  </si>
  <si>
    <t>Сборка и навеска карнизов</t>
  </si>
  <si>
    <t xml:space="preserve"> 12-4</t>
  </si>
  <si>
    <t>Восстановление ниш в вентиляционном канале</t>
  </si>
  <si>
    <t xml:space="preserve"> 12-5</t>
  </si>
  <si>
    <t>Пробивка проемов в гипсобетонных стенах при толщине стен не более 15 см</t>
  </si>
  <si>
    <t xml:space="preserve"> 12-6</t>
  </si>
  <si>
    <t>Смена почтового ящика</t>
  </si>
  <si>
    <t xml:space="preserve"> 12-7</t>
  </si>
  <si>
    <t>Смена дверки почтового ящика</t>
  </si>
  <si>
    <t xml:space="preserve"> 12-8</t>
  </si>
  <si>
    <t>Смена петель почтового ящика</t>
  </si>
  <si>
    <t xml:space="preserve"> 12-9</t>
  </si>
  <si>
    <t>Смена замка почтового ящика</t>
  </si>
  <si>
    <t xml:space="preserve"> 12-10</t>
  </si>
  <si>
    <t>Утепление балконов, лоджий</t>
  </si>
  <si>
    <t xml:space="preserve"> 12-11</t>
  </si>
  <si>
    <t>Пробивка отверстий площадью до 0,25 м2 для ввода труб в бутовых фундаментах с обратной их заделкой</t>
  </si>
  <si>
    <t>отверстие</t>
  </si>
  <si>
    <t xml:space="preserve"> 12-12</t>
  </si>
  <si>
    <t>Пробивка отверстий площадью 0,04 м2 в кирпичных стенах при толщине стены в 1/2 кирпича</t>
  </si>
  <si>
    <t xml:space="preserve"> 12-13</t>
  </si>
  <si>
    <t>Пробивка отверстий площадью 0,04 м2 в кирпичных стенах для трубопровода  при толщине стены в 1 кирпич</t>
  </si>
  <si>
    <t xml:space="preserve"> 12-16</t>
  </si>
  <si>
    <t>Пробивка отверстий площадью 0,04 м2 в кирпичных стенах для трубопровода  при толщине стены в 1,5 кирпича</t>
  </si>
  <si>
    <t xml:space="preserve"> 12-17</t>
  </si>
  <si>
    <t>Пробивка отверстий площадью 0,04 м2 в кирпичных стенах для трубопровода  при толщине стены в 2 кирпича</t>
  </si>
  <si>
    <t xml:space="preserve"> 12-18</t>
  </si>
  <si>
    <t>Пробивка отверстий площадью 0,04 м2 в кирпичных стенах для трубопровода  при толщине стены в 3 кирпича</t>
  </si>
  <si>
    <t xml:space="preserve"> 12-22</t>
  </si>
  <si>
    <t>Пробивка отверстий в фундаменте</t>
  </si>
  <si>
    <t xml:space="preserve"> 12-23</t>
  </si>
  <si>
    <t>Сверление отверстий диаметром до 50 мм в деревянных перекрытиях механизированным способом</t>
  </si>
  <si>
    <t xml:space="preserve"> 12-24</t>
  </si>
  <si>
    <t>Заделка отверстий  в оштукатуренных стенах и перегородках после прокладки трубопровода</t>
  </si>
  <si>
    <t xml:space="preserve"> 12-26</t>
  </si>
  <si>
    <t>Приготовление цементно-известкового тяжелого раствора вручную</t>
  </si>
  <si>
    <t xml:space="preserve"> 12-27</t>
  </si>
  <si>
    <t xml:space="preserve">Приготовление цементно-известкового легкого раствора </t>
  </si>
  <si>
    <t xml:space="preserve"> 12-28</t>
  </si>
  <si>
    <t xml:space="preserve">Приготовление цементного  раствора </t>
  </si>
  <si>
    <t xml:space="preserve"> 12-29</t>
  </si>
  <si>
    <t>Приготовление тяжелого бетона</t>
  </si>
  <si>
    <t>Поперечное перепиливание электролобзиком</t>
  </si>
  <si>
    <t xml:space="preserve"> 12-30.1</t>
  </si>
  <si>
    <t xml:space="preserve">                           ДВП</t>
  </si>
  <si>
    <t xml:space="preserve"> 12-30.2</t>
  </si>
  <si>
    <t xml:space="preserve">                           ДСП</t>
  </si>
  <si>
    <t xml:space="preserve"> 12-30.3</t>
  </si>
  <si>
    <t xml:space="preserve">                           доска</t>
  </si>
  <si>
    <t xml:space="preserve"> 12-31</t>
  </si>
  <si>
    <t>Фигурное выпиливание электролобзиком ДВП, ДСП, доски</t>
  </si>
  <si>
    <t xml:space="preserve"> 12-34</t>
  </si>
  <si>
    <t>Изготовление дверей для сарая</t>
  </si>
  <si>
    <t xml:space="preserve"> 12-35</t>
  </si>
  <si>
    <t>Установка дверей для сарая</t>
  </si>
  <si>
    <t xml:space="preserve"> 12-36</t>
  </si>
  <si>
    <t>Ремонт пожарного гидранта</t>
  </si>
  <si>
    <t>гидр.</t>
  </si>
  <si>
    <t xml:space="preserve"> 12-37</t>
  </si>
  <si>
    <t>Замена элемента питания пожарного извещателя</t>
  </si>
  <si>
    <t xml:space="preserve"> 12-38</t>
  </si>
  <si>
    <t>Установка потолочного пожарного извещателя при сверлении  отверстий:</t>
  </si>
  <si>
    <t xml:space="preserve"> 12-38.1</t>
  </si>
  <si>
    <t xml:space="preserve">                   в железобетонном перекрытии</t>
  </si>
  <si>
    <t xml:space="preserve"> 12-38.2</t>
  </si>
  <si>
    <t xml:space="preserve">                   в гипсокартонных (пластиковых) поверхностях</t>
  </si>
  <si>
    <t xml:space="preserve"> 12-39</t>
  </si>
  <si>
    <t>Проведение обследования и консультации специалиста</t>
  </si>
  <si>
    <t>обследование</t>
  </si>
  <si>
    <t>12-39.1</t>
  </si>
  <si>
    <t>консультация и обследование электриком</t>
  </si>
  <si>
    <t>12-39.2</t>
  </si>
  <si>
    <t>консультация и обследование сантехником</t>
  </si>
  <si>
    <t>12-39.3</t>
  </si>
  <si>
    <t>консультация и оследование другими специалистами</t>
  </si>
  <si>
    <t>12-39.4</t>
  </si>
  <si>
    <t>обследование при залитии квартиры для определения ущерба</t>
  </si>
  <si>
    <t xml:space="preserve"> 12-40</t>
  </si>
  <si>
    <t>Утепление наружных стен зданий, в т.ч.:</t>
  </si>
  <si>
    <t xml:space="preserve"> 12-40.1</t>
  </si>
  <si>
    <t>Подготовка поверхности стен и откосов для утепления наружных стен, м2</t>
  </si>
  <si>
    <t xml:space="preserve"> 12-40.1.1</t>
  </si>
  <si>
    <t xml:space="preserve"> 12-40.1.2</t>
  </si>
  <si>
    <t xml:space="preserve"> 12-40.2</t>
  </si>
  <si>
    <t>Грунтование поверхности стен и армирующего (выравнивающего) слоя, м2</t>
  </si>
  <si>
    <t xml:space="preserve"> 12-40.2.1</t>
  </si>
  <si>
    <t xml:space="preserve"> 12-40.2.2</t>
  </si>
  <si>
    <t xml:space="preserve"> 12-40.3</t>
  </si>
  <si>
    <t>Установка цокольной планки</t>
  </si>
  <si>
    <t xml:space="preserve"> 12-40.4</t>
  </si>
  <si>
    <t>Установка и демонтаж опорных брусков</t>
  </si>
  <si>
    <t xml:space="preserve"> 12-40.5</t>
  </si>
  <si>
    <t>Установка и снятие малярной ленты</t>
  </si>
  <si>
    <t xml:space="preserve"> 12-40.5.1</t>
  </si>
  <si>
    <t xml:space="preserve"> 12-40.5.2</t>
  </si>
  <si>
    <t xml:space="preserve"> 12-40.6</t>
  </si>
  <si>
    <t>Устройство теплоизоляции на стенах, м2</t>
  </si>
  <si>
    <t>Минераловатными плитами:</t>
  </si>
  <si>
    <t>На прямолинейных поверхностях:</t>
  </si>
  <si>
    <t xml:space="preserve"> 12-40.6.1</t>
  </si>
  <si>
    <t xml:space="preserve"> 12-40.6.2</t>
  </si>
  <si>
    <t>На криволинейных поверхностях:</t>
  </si>
  <si>
    <t xml:space="preserve"> 12-40.6.3</t>
  </si>
  <si>
    <t xml:space="preserve"> 12-40.6.4</t>
  </si>
  <si>
    <t>Пенополистирольными плитами:</t>
  </si>
  <si>
    <t xml:space="preserve"> 12-40.6.5</t>
  </si>
  <si>
    <t xml:space="preserve"> 12-40.6.6</t>
  </si>
  <si>
    <t xml:space="preserve"> 12-40.6.7</t>
  </si>
  <si>
    <t xml:space="preserve"> 12-40.6.8</t>
  </si>
  <si>
    <t xml:space="preserve"> 12-40.7</t>
  </si>
  <si>
    <t>Механическое крепление теплоизоляционных плит дюбелями</t>
  </si>
  <si>
    <t xml:space="preserve">В кирпичных или ячеистобетонных стенах: </t>
  </si>
  <si>
    <t xml:space="preserve"> 12-40.7.1</t>
  </si>
  <si>
    <t xml:space="preserve"> 12-40.7.2</t>
  </si>
  <si>
    <t>В бетонных стенах:</t>
  </si>
  <si>
    <t xml:space="preserve"> 12-40.7.3</t>
  </si>
  <si>
    <t xml:space="preserve"> 12-40.7.4</t>
  </si>
  <si>
    <t xml:space="preserve"> 12-40.8</t>
  </si>
  <si>
    <t>Обработка выступающих углов теплоизоляции</t>
  </si>
  <si>
    <t xml:space="preserve"> 12-40.8.1</t>
  </si>
  <si>
    <t xml:space="preserve"> 12-40.8.2</t>
  </si>
  <si>
    <t xml:space="preserve"> 12-40.9</t>
  </si>
  <si>
    <t>Устройство армирующего слоя толщиной 3 мм, м2</t>
  </si>
  <si>
    <t>По минераловатным плитам:</t>
  </si>
  <si>
    <t xml:space="preserve"> 12-40.9.1</t>
  </si>
  <si>
    <t xml:space="preserve"> 12-40.9.2</t>
  </si>
  <si>
    <t xml:space="preserve"> 12-40.9.3</t>
  </si>
  <si>
    <t xml:space="preserve"> 12-40.9.4</t>
  </si>
  <si>
    <t>По пенополистирольным плитам:</t>
  </si>
  <si>
    <t xml:space="preserve"> 12-40.9.5</t>
  </si>
  <si>
    <t xml:space="preserve"> 12-40.9.6</t>
  </si>
  <si>
    <t xml:space="preserve"> 12-40.9.7</t>
  </si>
  <si>
    <t xml:space="preserve"> 12-40.9.8</t>
  </si>
  <si>
    <t xml:space="preserve"> 12-40.10</t>
  </si>
  <si>
    <t>Устройство защитно-отделочных штукатурок под окрашивание, м2</t>
  </si>
  <si>
    <t>12-40.10.1</t>
  </si>
  <si>
    <t>На прямолинейных поверхностях с люлек:</t>
  </si>
  <si>
    <t>12-40.10.2</t>
  </si>
  <si>
    <t>На криволинейных поверхностях с люлек:</t>
  </si>
  <si>
    <t>12-40.11</t>
  </si>
  <si>
    <t>Окраска защитно-отделочных штукатурок вручную, м2</t>
  </si>
  <si>
    <t>12-40.11.1</t>
  </si>
  <si>
    <t>12-40.11.2</t>
  </si>
  <si>
    <t xml:space="preserve"> 12-41</t>
  </si>
  <si>
    <t>Установка и разборка лесов, м2</t>
  </si>
  <si>
    <t xml:space="preserve"> 12-41.1</t>
  </si>
  <si>
    <t>Наружных инвентарных лесов высотой до 16 м</t>
  </si>
  <si>
    <t xml:space="preserve"> 12-41.2</t>
  </si>
  <si>
    <t>Внутренних инвентарных лесов при высоте помещения до 6 м</t>
  </si>
  <si>
    <t xml:space="preserve"> 12-41.3</t>
  </si>
  <si>
    <t>Деревянных неинвентарных лесов</t>
  </si>
  <si>
    <t xml:space="preserve"> 12-42</t>
  </si>
  <si>
    <t>Сверление отверстий под дюбеля диаметром до 20 мм</t>
  </si>
  <si>
    <t xml:space="preserve"> 12-42.1</t>
  </si>
  <si>
    <t>В бетонных стенах и перекрытиях на глубину 200 мм</t>
  </si>
  <si>
    <t xml:space="preserve"> 12-42.2</t>
  </si>
  <si>
    <t>В кирпичных стенах сквозных отверстий глубиной: 80 мм</t>
  </si>
  <si>
    <t xml:space="preserve"> 12-42.3</t>
  </si>
  <si>
    <t xml:space="preserve">                                                            130 мм</t>
  </si>
  <si>
    <t xml:space="preserve"> 12-42.4</t>
  </si>
  <si>
    <t xml:space="preserve">                                                            250 мм</t>
  </si>
  <si>
    <t xml:space="preserve"> 12-42.5</t>
  </si>
  <si>
    <t xml:space="preserve">                                                            380 мм</t>
  </si>
  <si>
    <t xml:space="preserve"> 12-43</t>
  </si>
  <si>
    <t>Навеска картин, зеркал</t>
  </si>
  <si>
    <t xml:space="preserve"> 12-43.1</t>
  </si>
  <si>
    <t>Площадью: до 1 м2</t>
  </si>
  <si>
    <t xml:space="preserve"> 12-43.2</t>
  </si>
  <si>
    <t xml:space="preserve">                      более 1 м2</t>
  </si>
  <si>
    <t xml:space="preserve"> 12-44</t>
  </si>
  <si>
    <t>Заделка на поверхностях стен и перегородок борозд</t>
  </si>
  <si>
    <t xml:space="preserve"> 12-44.1</t>
  </si>
  <si>
    <t>глубиной до 20 мм шириной до 50 мм</t>
  </si>
  <si>
    <t xml:space="preserve"> 12-44.2</t>
  </si>
  <si>
    <t>глубиной до 40 мм шириной до 100 мм</t>
  </si>
  <si>
    <t>45</t>
  </si>
  <si>
    <t>Перемещение и погрузка крупногабаритных отходов с мест временного хранения (подъездов, сараев, гаражей)</t>
  </si>
  <si>
    <t>45.1</t>
  </si>
  <si>
    <t>на автотранспорт</t>
  </si>
  <si>
    <t>1м3</t>
  </si>
  <si>
    <t>45.2</t>
  </si>
  <si>
    <t>в ковш погрузчика</t>
  </si>
  <si>
    <t>45.3</t>
  </si>
  <si>
    <t>массой отдельных мест свыше 100 кг на автотранспорт</t>
  </si>
  <si>
    <t>45.4</t>
  </si>
  <si>
    <t>45.5</t>
  </si>
  <si>
    <t>при перемещении крупногабаритных отходов массой отдельных мест до 100 кг на каждые последующие 20м добавлять к 45.1, 45.2</t>
  </si>
  <si>
    <t>45.6</t>
  </si>
  <si>
    <t>при перемещении крупногабаритных отходов массой отдельных мест свыше 100 кг на каждые последующие 20м добавлять к 45.3, 45.4</t>
  </si>
  <si>
    <t>46</t>
  </si>
  <si>
    <t>Очистка балконов, тамбуров от крупногабаритных отходов</t>
  </si>
  <si>
    <t>46.1</t>
  </si>
  <si>
    <t>Перемещение крупногабаритных отходов от балконов до лестничной клетки</t>
  </si>
  <si>
    <t>46.2</t>
  </si>
  <si>
    <t>При спуске на 1 этаж крупногабаритных отходов массой отдельных мест до 100 кг добавлять</t>
  </si>
  <si>
    <t>46.3</t>
  </si>
  <si>
    <t>При спуске на 1 этаж крупногабаритных отходов массой отдельных мест свыше 100 кг добавлять</t>
  </si>
  <si>
    <t>47</t>
  </si>
  <si>
    <t>Перемещение и погрузка строительных отходов с мест временного хранения</t>
  </si>
  <si>
    <t>47.1</t>
  </si>
  <si>
    <t>47.2</t>
  </si>
  <si>
    <t>47.3</t>
  </si>
  <si>
    <t>при перемещении строительных отходов на каждые последующие 20м добавлять к п. 47.1, 47.2</t>
  </si>
  <si>
    <t>47.4</t>
  </si>
  <si>
    <t>Перемещение строительных отходов из квартиры до лестничной клетки</t>
  </si>
  <si>
    <t>47.5</t>
  </si>
  <si>
    <t>При спуске на 1 этаж строительных отходов добавлять</t>
  </si>
  <si>
    <t>48</t>
  </si>
  <si>
    <t>Погрузка твердых смешанных коммунальных отходов в прицеп трактора (кузов автомобиля) с помощью вил и лопат из куч</t>
  </si>
  <si>
    <t>49</t>
  </si>
  <si>
    <t>Навеска кронштейна под бытовую технику</t>
  </si>
  <si>
    <t>49.1</t>
  </si>
  <si>
    <t>в бетонных стенах</t>
  </si>
  <si>
    <t>кронштейн</t>
  </si>
  <si>
    <t>49.2</t>
  </si>
  <si>
    <t xml:space="preserve">В кирпичных стенах </t>
  </si>
  <si>
    <t>50</t>
  </si>
  <si>
    <t>Сборка и навеска потолочной сушки для белья</t>
  </si>
  <si>
    <t>51</t>
  </si>
  <si>
    <t>Уборка жилых помещений</t>
  </si>
  <si>
    <t>51.1</t>
  </si>
  <si>
    <t>при коэффициенте заставленности до 0,2</t>
  </si>
  <si>
    <t>51.2</t>
  </si>
  <si>
    <t>при коэффициенте заставленности от 0,21 до 0,4</t>
  </si>
  <si>
    <t>51.3</t>
  </si>
  <si>
    <t>при коэффициенте заставленности от 0,41 до 0,6</t>
  </si>
  <si>
    <t>51.4</t>
  </si>
  <si>
    <t>при коэффициенте заставленности свыше 0,60</t>
  </si>
  <si>
    <t>52</t>
  </si>
  <si>
    <t>Мойка окон</t>
  </si>
  <si>
    <t>52.1</t>
  </si>
  <si>
    <t>окно обячной конфигурации со сплошным стеклом</t>
  </si>
  <si>
    <t>52.2</t>
  </si>
  <si>
    <t>окно обычной конфигурации, с количеством ячеек в оконном переплете до 5</t>
  </si>
  <si>
    <t>52.3</t>
  </si>
  <si>
    <t>окно обычной конфигурации, с количеством ячеек в оконном переплете свыше 5</t>
  </si>
  <si>
    <t>52.4</t>
  </si>
  <si>
    <t>окно из пластикового профиля обычной конфигурации со сплошным стеклом</t>
  </si>
  <si>
    <t>52.5</t>
  </si>
  <si>
    <t>окно из пластикового профиля обычной конфигурации, с количеством ячеек в оконном переплете до 5</t>
  </si>
  <si>
    <t>53</t>
  </si>
  <si>
    <t>Уборка санузлов</t>
  </si>
  <si>
    <t>54</t>
  </si>
  <si>
    <t>Уборка кухонь</t>
  </si>
  <si>
    <t>55</t>
  </si>
  <si>
    <t>Уюборка тамбуров</t>
  </si>
  <si>
    <t>55.1</t>
  </si>
  <si>
    <t>влажная уборка</t>
  </si>
  <si>
    <t>55.2</t>
  </si>
  <si>
    <t>сухая уборка</t>
  </si>
  <si>
    <t>63</t>
  </si>
  <si>
    <t>Кладка из газосиликатных блоков</t>
  </si>
  <si>
    <t>63.1</t>
  </si>
  <si>
    <t>при высоте стен до 4 м</t>
  </si>
  <si>
    <t>63.2</t>
  </si>
  <si>
    <t>при высоте стен свыше 4м</t>
  </si>
  <si>
    <t>64</t>
  </si>
  <si>
    <t>Заполнение дверных проемов в каменных стенах решетками</t>
  </si>
  <si>
    <t>64.1</t>
  </si>
  <si>
    <t>площадью до 2 м2 в кирпичных стенах</t>
  </si>
  <si>
    <t>64.2</t>
  </si>
  <si>
    <t>64.3</t>
  </si>
  <si>
    <t>площадью до 3 м2 в кирпичных стенах</t>
  </si>
  <si>
    <t>64.4</t>
  </si>
  <si>
    <r>
      <t xml:space="preserve">                 </t>
    </r>
    <r>
      <rPr>
        <b/>
        <u val="single"/>
        <sz val="11"/>
        <rFont val="Times New Roman"/>
        <family val="1"/>
      </rPr>
      <t xml:space="preserve">14 Земляные работы </t>
    </r>
    <r>
      <rPr>
        <b/>
        <sz val="11"/>
        <rFont val="Times New Roman"/>
        <family val="1"/>
      </rPr>
      <t xml:space="preserve"> </t>
    </r>
  </si>
  <si>
    <t xml:space="preserve"> 14-1</t>
  </si>
  <si>
    <t xml:space="preserve">Разработка немерзлого сухого  грунта 1 группы экскаватором емкостью ковша 0,25 м3 в отвал </t>
  </si>
  <si>
    <t xml:space="preserve"> 14-2</t>
  </si>
  <si>
    <t xml:space="preserve">Разработка немерзлого мокрого грунта 1 группы экскаватором емкостью ковша 0,25 м3 в отвал </t>
  </si>
  <si>
    <t xml:space="preserve"> 14-3</t>
  </si>
  <si>
    <t>Разработка мерзлого грунта 1 группы экскаватором емкостью ковша 0,25 м3 в отвал</t>
  </si>
  <si>
    <t xml:space="preserve"> 14-4</t>
  </si>
  <si>
    <t>Разработка немерзлого сухого  грунта 1 группы экскаватором емкостью ковша 0,25 м3 на вывоз</t>
  </si>
  <si>
    <t xml:space="preserve"> 14-5</t>
  </si>
  <si>
    <t>Разработка немерзлого мокрого грунта 1 группы экскаватором емкостью ковша 0,25 м3 на вывоз</t>
  </si>
  <si>
    <t xml:space="preserve"> 14-6</t>
  </si>
  <si>
    <t>Разработка мерзлого грунта 1 группы экскаватором емкостью ковша 0,25 м3 на вывоз</t>
  </si>
  <si>
    <t xml:space="preserve"> 14-7</t>
  </si>
  <si>
    <t>Разработка немерзлого сухого грунта 2 группы экскаватором емкостью ковша 0,25 м3 в отвал</t>
  </si>
  <si>
    <t xml:space="preserve"> 14-8</t>
  </si>
  <si>
    <t>Разработка немерзлого мокрого грунта 2 группы экскаватором емкостью ковша 0,25 м3 в отвал</t>
  </si>
  <si>
    <t xml:space="preserve"> 14-9</t>
  </si>
  <si>
    <t>Разработка мерзлого грунта 2 группы экскаватором емкостью ковша 0,25 м3 в отвал</t>
  </si>
  <si>
    <t xml:space="preserve"> 14-10</t>
  </si>
  <si>
    <t>Разработка немерзлого сухого грунта 2 группы экскаватором емкостью ковша 0,25 м3 на вывоз</t>
  </si>
  <si>
    <t xml:space="preserve"> 14-11</t>
  </si>
  <si>
    <t>Разработка немерзлого мокрого грунта 2 группы экскаватором емкостью ковша 0,25 м3 на вывоз</t>
  </si>
  <si>
    <t xml:space="preserve"> 14-12</t>
  </si>
  <si>
    <t>Разработка мерзлого грунта 2 группы экскаватором емкостью ковша 0,25 м3 на вывоз</t>
  </si>
  <si>
    <t xml:space="preserve"> 14-13</t>
  </si>
  <si>
    <t>Разработка немерзлого сухого грунта 2 группы экскаватором емкостью ковша 0,65 м3 в отвал</t>
  </si>
  <si>
    <t xml:space="preserve"> 14-14</t>
  </si>
  <si>
    <t>Разработка немерзлого мокрого грунта 2 группы экскаватором емкостью ковша 0,65 м3 в отвал</t>
  </si>
  <si>
    <t xml:space="preserve"> 14-15</t>
  </si>
  <si>
    <t>Разработка мерзлого грунта 2 группы экскаватором емкостью ковша 0,65 м3 в отвал</t>
  </si>
  <si>
    <t xml:space="preserve"> 14-16</t>
  </si>
  <si>
    <t>Разработка немерзлого сухого грунта 2 группы экскаватором емкостью ковша 0,65 м3 на вывоз</t>
  </si>
  <si>
    <t xml:space="preserve"> 14-17</t>
  </si>
  <si>
    <t>Разработка немерзлого мокрого грунта 2 группы экскаватором емкостью ковша 0,65 м3 на вывоз</t>
  </si>
  <si>
    <t xml:space="preserve"> 14-18</t>
  </si>
  <si>
    <t>Разработка мерзлого грунта 2 группы экскаватором емкостью ковша 0,65 м3 на вывоз</t>
  </si>
  <si>
    <t xml:space="preserve"> 14-19</t>
  </si>
  <si>
    <t>Разработка немерзлого сухого грунта 1 группы без крепления стенок глубиной до 0,5 м (вручную)</t>
  </si>
  <si>
    <t xml:space="preserve"> 14-20</t>
  </si>
  <si>
    <t>Разработка немерзлого мокрого грунта 1 группы без крепления стенок глубиной до 0,5 м (вручную)</t>
  </si>
  <si>
    <t xml:space="preserve"> 14-21</t>
  </si>
  <si>
    <t>Разработка мерзлого грунта 1 группы без крепления стенок глубиной до 0,5 м (вручную)</t>
  </si>
  <si>
    <t xml:space="preserve"> 14-22</t>
  </si>
  <si>
    <t>Разработка немерзлого сухого грунта 2 группы без крепления стенок глубиной до 0,5 м (вручную)</t>
  </si>
  <si>
    <t xml:space="preserve"> 14-23</t>
  </si>
  <si>
    <t>Разработка немерзлого мокрого грунта 2 группы без крепления стенок глубиной до 0,5 м (вручную)</t>
  </si>
  <si>
    <t xml:space="preserve"> 14-24</t>
  </si>
  <si>
    <t>Разработка мерзлого грунта 2 группы без крепления стенок глубиной до 0,5 м (вручную)</t>
  </si>
  <si>
    <t xml:space="preserve"> 14-25</t>
  </si>
  <si>
    <t>Разработка немерзлого сухого грунта 1 группы без крепления стенок глубиной до 1,5 м (вручную)</t>
  </si>
  <si>
    <t xml:space="preserve"> 14-26</t>
  </si>
  <si>
    <t>Разработка немерзлого мокрого грунта 1 группы без крепления стенок глубиной до 1,5 м (вручную)</t>
  </si>
  <si>
    <t xml:space="preserve"> 14-27</t>
  </si>
  <si>
    <t>Разработка мерзлого грунта 1 группы без крепления стенок глубиной до 1,5 м (вручную)</t>
  </si>
  <si>
    <t xml:space="preserve"> 14-28</t>
  </si>
  <si>
    <t>Разработка немерзлого сухого грунта 2 группы без крепления стенок глубиной до 1,5 м (вручную)</t>
  </si>
  <si>
    <t xml:space="preserve"> 14-29</t>
  </si>
  <si>
    <t>Разработка немерзлого мокрого грунта 2 группы без крепления стенок глубиной до 1,5 м (вручную)</t>
  </si>
  <si>
    <t xml:space="preserve"> 14-30</t>
  </si>
  <si>
    <t>Разработка мерзлого грунта 2 группы без крепления стенок глубиной до 1,5 м (вручную)</t>
  </si>
  <si>
    <t xml:space="preserve"> 14-31</t>
  </si>
  <si>
    <t>Разработка немерзлого сухого грунта 1 группы без крепления стенок глубиной свыше 1,5 м до 3 м (вручную)</t>
  </si>
  <si>
    <t xml:space="preserve"> 14-32</t>
  </si>
  <si>
    <t>Разработка немерзлого мокрого грунта 1 группы без крепления стенок глубиной свыше 1,5 м до 3 м (вручную)</t>
  </si>
  <si>
    <t xml:space="preserve"> 14-33</t>
  </si>
  <si>
    <t>Разработка мерзлого грунта 1 группы без крепления стенок глубиной свыше 1,5 м до 3 м</t>
  </si>
  <si>
    <t xml:space="preserve"> 14-34</t>
  </si>
  <si>
    <t>Разработка немерзлого сухого грунта 2 группы без крепления стенок глубиной свыше 1,5 м до 3 м (вручную)</t>
  </si>
  <si>
    <t xml:space="preserve"> 14-35</t>
  </si>
  <si>
    <t>Разработка немерзлого мокрого грунта 2 группы без крепления стенок глубиной свыше 1,5 м до 3 м (вручную)</t>
  </si>
  <si>
    <t xml:space="preserve"> 14-36</t>
  </si>
  <si>
    <t>Разработка мерзлого грунта 2 группы без крепления стенок глубиной свыше 1,5 м до 3 м (вручную)</t>
  </si>
  <si>
    <t xml:space="preserve"> 14-37</t>
  </si>
  <si>
    <t>Засыпка траншей, пазух, ям и котлованов грунтом 1 группы бульдозером при перемещении грунта на расстояние до 10 м</t>
  </si>
  <si>
    <t>Марка бульдозера:</t>
  </si>
  <si>
    <t xml:space="preserve"> 14-37.1</t>
  </si>
  <si>
    <t xml:space="preserve">                                   Д-447</t>
  </si>
  <si>
    <t xml:space="preserve"> 14-37.2</t>
  </si>
  <si>
    <t xml:space="preserve">                                   ДЗ-29</t>
  </si>
  <si>
    <t xml:space="preserve"> 14-37.3</t>
  </si>
  <si>
    <t xml:space="preserve">                                   ДЗ-8</t>
  </si>
  <si>
    <t xml:space="preserve"> 14-37.4</t>
  </si>
  <si>
    <t xml:space="preserve">                                   Д-18, Д-259</t>
  </si>
  <si>
    <t xml:space="preserve"> 14-37.5</t>
  </si>
  <si>
    <t xml:space="preserve">                                   ДЗ-9</t>
  </si>
  <si>
    <t xml:space="preserve"> 14-38</t>
  </si>
  <si>
    <t>Засыпка траншей, пазух, ям и котлованов грунтом 2 группы бульдозером при перемещении грунта на расстояние до 10 м</t>
  </si>
  <si>
    <t xml:space="preserve"> 14-38.1</t>
  </si>
  <si>
    <t xml:space="preserve"> 14-38.2</t>
  </si>
  <si>
    <t xml:space="preserve"> 14-38.3</t>
  </si>
  <si>
    <t xml:space="preserve"> 14-38.4</t>
  </si>
  <si>
    <t xml:space="preserve"> 14-38.5</t>
  </si>
  <si>
    <t xml:space="preserve"> 14-39</t>
  </si>
  <si>
    <t>Засыпка (без трамбования) траншей, пазух, ям и котлованов сухим немерзлым грунтом 1 группы (вручную)</t>
  </si>
  <si>
    <t xml:space="preserve"> 14-40</t>
  </si>
  <si>
    <t>Засыпка (без трамбования) траншей, пазух, ям и котлованов мокрых немерзлым грунтом 1 группы (вручную)</t>
  </si>
  <si>
    <t xml:space="preserve"> 14-41</t>
  </si>
  <si>
    <t>Засыпка (без трамбования) траншей, пазух, ям и котлованов мерзлым грунтом 1 группы (вручную)</t>
  </si>
  <si>
    <t xml:space="preserve"> 14-42</t>
  </si>
  <si>
    <t>Засыпка (без трамбования) траншей, пазух, ям и котлованов сухим немерзлым грунтом 2 группы (вручную)</t>
  </si>
  <si>
    <t xml:space="preserve"> 14-43</t>
  </si>
  <si>
    <t>Засыпка (без трамбования) траншей, пазух, ям и котлованов мокрых немерзлым грунтом 2 группы (вручную)</t>
  </si>
  <si>
    <t xml:space="preserve"> 14-44</t>
  </si>
  <si>
    <t>Засыпка (без трамбования) траншей, пазух, ям и котлованов мерзлым грунтом 2 группы (вручную)</t>
  </si>
  <si>
    <t xml:space="preserve"> 14-45</t>
  </si>
  <si>
    <t>Трамбование (уплотнение) грунта 1 группы (вручную)</t>
  </si>
  <si>
    <t xml:space="preserve"> 14-46</t>
  </si>
  <si>
    <t>Трамбование (уплотнение) грунта 2 группы (вручную)</t>
  </si>
  <si>
    <t xml:space="preserve"> 14-47</t>
  </si>
  <si>
    <t>Планировка "на глаз"естественного грунта 1 группы (вручную)</t>
  </si>
  <si>
    <t xml:space="preserve"> 14-48</t>
  </si>
  <si>
    <t>Планировка "на глаз"естественного грунта 2 группы (вручную)</t>
  </si>
  <si>
    <t xml:space="preserve"> 14-49</t>
  </si>
  <si>
    <t>Планировка "на глаз" насыпного грунта 1 группы (вручную)</t>
  </si>
  <si>
    <t xml:space="preserve"> 14-50</t>
  </si>
  <si>
    <t>Планировка "на глаз" насыпного грунта 2 группы (вручную)</t>
  </si>
  <si>
    <t xml:space="preserve"> 14-51</t>
  </si>
  <si>
    <t xml:space="preserve">Водоотлив из траншей </t>
  </si>
  <si>
    <t>м3 воды</t>
  </si>
  <si>
    <t xml:space="preserve"> 14-51.1</t>
  </si>
  <si>
    <t xml:space="preserve">                                         Вручную</t>
  </si>
  <si>
    <t xml:space="preserve"> 14-51.2</t>
  </si>
  <si>
    <t xml:space="preserve">                                         Насосом</t>
  </si>
  <si>
    <t xml:space="preserve"> 14-52</t>
  </si>
  <si>
    <t>Водоотлив из котлованов и подвалов</t>
  </si>
  <si>
    <t xml:space="preserve"> 14-52.1</t>
  </si>
  <si>
    <t xml:space="preserve"> 14-52.2</t>
  </si>
  <si>
    <t xml:space="preserve"> 14-53</t>
  </si>
  <si>
    <t>Водоотлив из ям и колодцев</t>
  </si>
  <si>
    <t xml:space="preserve"> 14-53.1</t>
  </si>
  <si>
    <t xml:space="preserve"> 14-53.2</t>
  </si>
  <si>
    <t xml:space="preserve"> 14-54</t>
  </si>
  <si>
    <t>Устройство основания под трубопровод</t>
  </si>
  <si>
    <t>Вид грунта:</t>
  </si>
  <si>
    <t xml:space="preserve"> 14-54.1</t>
  </si>
  <si>
    <t xml:space="preserve">                                         1 группы</t>
  </si>
  <si>
    <t xml:space="preserve"> 14-54.2</t>
  </si>
  <si>
    <t xml:space="preserve">                                         2 группы</t>
  </si>
  <si>
    <t xml:space="preserve"> 14-55</t>
  </si>
  <si>
    <t>Разборка асфальтобетонного покрытия вручную</t>
  </si>
  <si>
    <t xml:space="preserve"> 14-56</t>
  </si>
  <si>
    <t>Разборка асфальтобетонного покрытия отбойным молотком</t>
  </si>
  <si>
    <t xml:space="preserve"> 14-57</t>
  </si>
  <si>
    <t>Разборка и перемещение грунта 1 группы на расстояние до         10 м</t>
  </si>
  <si>
    <t xml:space="preserve">                 2.15 Благоустройство</t>
  </si>
  <si>
    <t xml:space="preserve"> 15-1</t>
  </si>
  <si>
    <t>Устройство основания из щебня или гравия слоем до 150 мм под покрытия</t>
  </si>
  <si>
    <t xml:space="preserve"> 15-2</t>
  </si>
  <si>
    <t>Устройство основания из песка слоем до 150 мм под покрытия</t>
  </si>
  <si>
    <t xml:space="preserve"> 15-3</t>
  </si>
  <si>
    <t xml:space="preserve">Устройство покрытия тротуаров, площадок и отмосток из асфальтобетонной смеси толщиной 30мм по готовому основанию </t>
  </si>
  <si>
    <t xml:space="preserve"> 15-4</t>
  </si>
  <si>
    <t>Установка бортовых бетонных камней на бетонном основании</t>
  </si>
  <si>
    <t xml:space="preserve"> 15-5</t>
  </si>
  <si>
    <t>Установка бортовых бетонных камней на щебеночном основании</t>
  </si>
  <si>
    <t xml:space="preserve"> 15-6</t>
  </si>
  <si>
    <t>Ремонт отдельных участков асфальтобетонного покрытия толщиной 50мм площадью до 5 м2</t>
  </si>
  <si>
    <t xml:space="preserve"> 15-7</t>
  </si>
  <si>
    <t>Ремонт отдельных участков асфальтобетонного покрытия толщиной 50мм площадью до 25 м2</t>
  </si>
  <si>
    <t xml:space="preserve"> 15-8</t>
  </si>
  <si>
    <t>Выравнивание бортовых камней</t>
  </si>
  <si>
    <t xml:space="preserve"> 15-9</t>
  </si>
  <si>
    <t>Разборка бортовых камней</t>
  </si>
  <si>
    <t>10</t>
  </si>
  <si>
    <t>Установка ограждающих конструкций на тротуарах</t>
  </si>
  <si>
    <t>11</t>
  </si>
  <si>
    <t>Подготовка бетонного основания до 100 мм под установку бортового камня дорожного и тротуарного</t>
  </si>
  <si>
    <t>11.1</t>
  </si>
  <si>
    <t>бортового камня дорожного 100*30*15</t>
  </si>
  <si>
    <t>11.2</t>
  </si>
  <si>
    <t>бортового камня дорожного 100*20*8</t>
  </si>
  <si>
    <t>12</t>
  </si>
  <si>
    <t>Устройство оснований тротуаров, площадок и отмосток из асфальтогранулята толщиной 30мм по готовому основанию</t>
  </si>
  <si>
    <t>13</t>
  </si>
  <si>
    <t>Устройство отмостки из асфальтобетонной смеси толщиной 30 мм с подготовной основания</t>
  </si>
  <si>
    <t>14</t>
  </si>
  <si>
    <t>Устройство покрытий улиц и дорог категорий III и IV из асфальтогранулята толщиной 50 мм по готовому основанию</t>
  </si>
  <si>
    <t>15</t>
  </si>
  <si>
    <t>Разборка плитки тротуарной мелкоштучной</t>
  </si>
  <si>
    <t>16</t>
  </si>
  <si>
    <t>Укладка плитки тротуарной по готовому основанию размером 500*500ммм</t>
  </si>
  <si>
    <t>16.1</t>
  </si>
  <si>
    <t>с заполнением швов песком</t>
  </si>
  <si>
    <t>16.2</t>
  </si>
  <si>
    <t>с заполнением швов цементным раствором</t>
  </si>
  <si>
    <t>17</t>
  </si>
  <si>
    <t xml:space="preserve">Укладка плитки тротуарной мелкоштучной по готовому основанию </t>
  </si>
  <si>
    <t>17.1</t>
  </si>
  <si>
    <t>без подбора рисунка</t>
  </si>
  <si>
    <t>17.2</t>
  </si>
  <si>
    <t>с подбором рисунка</t>
  </si>
  <si>
    <t>18</t>
  </si>
  <si>
    <t>Устройство покрытия съемного на зеленую зону для парковки автотранспорта</t>
  </si>
  <si>
    <t>покрытие</t>
  </si>
  <si>
    <t>19</t>
  </si>
  <si>
    <t>Уборка места для парковки автотранспорта на расстояние 1м от автомобиля</t>
  </si>
  <si>
    <t>19.1</t>
  </si>
  <si>
    <t>уборка места парковки в летний период</t>
  </si>
  <si>
    <t>10м2</t>
  </si>
  <si>
    <t>19.2</t>
  </si>
  <si>
    <t>Уборка места парковки от свежевыпавшего снега</t>
  </si>
  <si>
    <t>19.3</t>
  </si>
  <si>
    <t>Уборка места парковки от уплотненного снега</t>
  </si>
  <si>
    <t>19.4</t>
  </si>
  <si>
    <t>Уборка места парковки от наледи и льда</t>
  </si>
  <si>
    <t>20</t>
  </si>
  <si>
    <t>Прополка сорной растительности</t>
  </si>
  <si>
    <t>20.1</t>
  </si>
  <si>
    <t>при высоте растительности до 20 см</t>
  </si>
  <si>
    <t>20.2</t>
  </si>
  <si>
    <t>при высоте растительности свыше 20см</t>
  </si>
  <si>
    <t>21</t>
  </si>
  <si>
    <t>Уничтожение сорной растительности с применением гербицидов</t>
  </si>
  <si>
    <t>22</t>
  </si>
  <si>
    <t>Обработка гербицидами швов плиточных дорожек с применением опрыскивателя</t>
  </si>
  <si>
    <t>22.1</t>
  </si>
  <si>
    <t>для дорожек и тротуаров из мелкоштучной плитки</t>
  </si>
  <si>
    <t>22.2</t>
  </si>
  <si>
    <t>для дорожек и тротуаров из  плитки 500*500 мм</t>
  </si>
  <si>
    <t>23</t>
  </si>
  <si>
    <t>Устройство компостных ям</t>
  </si>
  <si>
    <t>24</t>
  </si>
  <si>
    <t>Устройство компостных ящиков</t>
  </si>
  <si>
    <t>25</t>
  </si>
  <si>
    <t>Ремонт забора высотой 1м</t>
  </si>
  <si>
    <t>25.1</t>
  </si>
  <si>
    <t>с заменой до 30% деталей сплошного</t>
  </si>
  <si>
    <t>25.2</t>
  </si>
  <si>
    <t>штакетного</t>
  </si>
  <si>
    <t>25.3</t>
  </si>
  <si>
    <t>с заменой свыше 30 до 50% деталей сплошного</t>
  </si>
  <si>
    <t>25.4</t>
  </si>
  <si>
    <t>26</t>
  </si>
  <si>
    <t>Окраска забора за 1 раз</t>
  </si>
  <si>
    <t>26.1</t>
  </si>
  <si>
    <t>сплошного</t>
  </si>
  <si>
    <t>26.2</t>
  </si>
  <si>
    <t>27</t>
  </si>
  <si>
    <t>Полготовка участка для устройства газона</t>
  </si>
  <si>
    <t>27.1</t>
  </si>
  <si>
    <t>при группе грунта I</t>
  </si>
  <si>
    <t>100м2</t>
  </si>
  <si>
    <t>27.2</t>
  </si>
  <si>
    <t>при группе грунта II</t>
  </si>
  <si>
    <t>27.3</t>
  </si>
  <si>
    <t>при группе грунта III</t>
  </si>
  <si>
    <t>28</t>
  </si>
  <si>
    <t>Устройство корыта под садово-парковые дорожки, цветники и площадки</t>
  </si>
  <si>
    <t>28.1</t>
  </si>
  <si>
    <t>I группа грунта при глубине корыта. см: - до 10</t>
  </si>
  <si>
    <t>28.2</t>
  </si>
  <si>
    <t>11-15</t>
  </si>
  <si>
    <t>28.3</t>
  </si>
  <si>
    <t>16-20</t>
  </si>
  <si>
    <t>28.4</t>
  </si>
  <si>
    <t>21-25</t>
  </si>
  <si>
    <t>28.5</t>
  </si>
  <si>
    <t>26-30</t>
  </si>
  <si>
    <t>28.6</t>
  </si>
  <si>
    <t>II группа грунта при глубине корыта, см - до 10</t>
  </si>
  <si>
    <t>28.7</t>
  </si>
  <si>
    <t>28.8</t>
  </si>
  <si>
    <t>28.9</t>
  </si>
  <si>
    <t>28.10</t>
  </si>
  <si>
    <t>29</t>
  </si>
  <si>
    <t>Копка ям для посадки кустарников, установки стоек, столбов, оград в немерзлом грунте</t>
  </si>
  <si>
    <t>29.1</t>
  </si>
  <si>
    <t>до 0,4 м при группе грунта:I</t>
  </si>
  <si>
    <t>29.2</t>
  </si>
  <si>
    <t xml:space="preserve">II </t>
  </si>
  <si>
    <t>29.3</t>
  </si>
  <si>
    <t>III</t>
  </si>
  <si>
    <t>29.4</t>
  </si>
  <si>
    <t>свыше 0,4 до 0,7 м при группе грунта: I</t>
  </si>
  <si>
    <t>29.5</t>
  </si>
  <si>
    <t>II</t>
  </si>
  <si>
    <t>29.6</t>
  </si>
  <si>
    <t>30</t>
  </si>
  <si>
    <t>Устройство насыпных клумб и рабаток</t>
  </si>
  <si>
    <t>30.1</t>
  </si>
  <si>
    <t>высотой насыпного слоя, до 0,05м</t>
  </si>
  <si>
    <t>100 м2</t>
  </si>
  <si>
    <t>30.2</t>
  </si>
  <si>
    <t>0,06-0,10</t>
  </si>
  <si>
    <t>30.3</t>
  </si>
  <si>
    <t>0,11-0,20</t>
  </si>
  <si>
    <t>30.4</t>
  </si>
  <si>
    <t>0,21-0,30</t>
  </si>
  <si>
    <t>31</t>
  </si>
  <si>
    <t>Засыпка цветочницы, вазы. Кашпо растительным грунтом, торфом</t>
  </si>
  <si>
    <t>31.1</t>
  </si>
  <si>
    <t>с глубиной насыпного слоя, до: 20 см</t>
  </si>
  <si>
    <t>31.2</t>
  </si>
  <si>
    <t>21-30</t>
  </si>
  <si>
    <t>31.3</t>
  </si>
  <si>
    <t>31-40</t>
  </si>
  <si>
    <t>31.4</t>
  </si>
  <si>
    <t>41-50</t>
  </si>
  <si>
    <t>32</t>
  </si>
  <si>
    <t>Копка канав для посадки кустарников на глубину до 0,5 м и шириной до 0,8м</t>
  </si>
  <si>
    <t>32.1</t>
  </si>
  <si>
    <t>при группе грунта: I</t>
  </si>
  <si>
    <t>32.2</t>
  </si>
  <si>
    <t>32.3</t>
  </si>
  <si>
    <t>33</t>
  </si>
  <si>
    <t>Копка канав для посадки кустарников на глубину до 1 м и шириной до 1 м</t>
  </si>
  <si>
    <t>33.1</t>
  </si>
  <si>
    <t>33.2</t>
  </si>
  <si>
    <t>33.3</t>
  </si>
  <si>
    <t>34</t>
  </si>
  <si>
    <t>Посадка кустарника в готовую яму</t>
  </si>
  <si>
    <t>34.1</t>
  </si>
  <si>
    <t>с размером ямы: 0,5*0,5 м</t>
  </si>
  <si>
    <t>100шт</t>
  </si>
  <si>
    <t>34.2</t>
  </si>
  <si>
    <t>0,7*0,5 м</t>
  </si>
  <si>
    <t>35</t>
  </si>
  <si>
    <t>Посадка кустарника в готовую канаву</t>
  </si>
  <si>
    <t>35.1</t>
  </si>
  <si>
    <t>однорядная изгородь 0,5*0,5 м</t>
  </si>
  <si>
    <t>100 шт</t>
  </si>
  <si>
    <t>35.2</t>
  </si>
  <si>
    <t>двухрядная изгородь 0,7*0,5 м</t>
  </si>
  <si>
    <t>35.3</t>
  </si>
  <si>
    <t>трехрядная изгородь 0,9*0,5 м</t>
  </si>
  <si>
    <t>36</t>
  </si>
  <si>
    <t>Посадка саженцев хвойных пород в грунт</t>
  </si>
  <si>
    <t>37</t>
  </si>
  <si>
    <t>Посев газонныз трав вручную</t>
  </si>
  <si>
    <t>37.1</t>
  </si>
  <si>
    <t>при площади участка, м2, до 250</t>
  </si>
  <si>
    <t>37.2</t>
  </si>
  <si>
    <t>при площади участка, м2,свыше 250 до 500</t>
  </si>
  <si>
    <t>38</t>
  </si>
  <si>
    <t>Побелка известью деревьев</t>
  </si>
  <si>
    <t>38.1</t>
  </si>
  <si>
    <t>диаметром, см до 15</t>
  </si>
  <si>
    <t>100дер</t>
  </si>
  <si>
    <t>38.2</t>
  </si>
  <si>
    <t>16-25</t>
  </si>
  <si>
    <t>38.3</t>
  </si>
  <si>
    <t>свыше 25</t>
  </si>
  <si>
    <t>39</t>
  </si>
  <si>
    <t>Скашивание газонов вручную</t>
  </si>
  <si>
    <t>39.1</t>
  </si>
  <si>
    <t>сплошных</t>
  </si>
  <si>
    <t>39.2</t>
  </si>
  <si>
    <t>комбинированных</t>
  </si>
  <si>
    <t>39.3</t>
  </si>
  <si>
    <t>склоны и канавы</t>
  </si>
  <si>
    <t>40</t>
  </si>
  <si>
    <t>Скашивание травы с газонов ручной газонокосилкой</t>
  </si>
  <si>
    <t>40.1</t>
  </si>
  <si>
    <t>при высоте травостоя до 15 см сплошных</t>
  </si>
  <si>
    <t>40.2</t>
  </si>
  <si>
    <t>40.3</t>
  </si>
  <si>
    <t>40.4</t>
  </si>
  <si>
    <t>при высоте травастоя свыше 15 до 20 см</t>
  </si>
  <si>
    <t>40.5</t>
  </si>
  <si>
    <t>40.6</t>
  </si>
  <si>
    <t>40.7</t>
  </si>
  <si>
    <t>при высоте травастоя св. 20 см сплошных</t>
  </si>
  <si>
    <t>40.8</t>
  </si>
  <si>
    <t>40.9</t>
  </si>
  <si>
    <t>41</t>
  </si>
  <si>
    <t>Скашивание травы с газонов  газонокосилкой четырехколесной, несамоходной</t>
  </si>
  <si>
    <t>41.1</t>
  </si>
  <si>
    <t>41.2</t>
  </si>
  <si>
    <t>41.3</t>
  </si>
  <si>
    <t>при высоте травостоя свыше 15 до 20 см сплошных</t>
  </si>
  <si>
    <t>41.4</t>
  </si>
  <si>
    <t>42</t>
  </si>
  <si>
    <t>Скашивание травы с газонов мотоблоками "Беларус"</t>
  </si>
  <si>
    <t>42.1</t>
  </si>
  <si>
    <t>42.2</t>
  </si>
  <si>
    <t>42.3</t>
  </si>
  <si>
    <t>42.4</t>
  </si>
  <si>
    <t>42.5</t>
  </si>
  <si>
    <t>при высоте травостоя свыше 20 см сплошных</t>
  </si>
  <si>
    <t>42.6</t>
  </si>
  <si>
    <t>43</t>
  </si>
  <si>
    <t>Обрезка и прореживание зеленых насаждений высоторезом</t>
  </si>
  <si>
    <t>43.1</t>
  </si>
  <si>
    <t>среднее число обрезанных веток и сучьев до 10 штук</t>
  </si>
  <si>
    <t>1 дер</t>
  </si>
  <si>
    <t>43.2</t>
  </si>
  <si>
    <t>среднее число обрезанных веток и сучьев свыше 10 штук</t>
  </si>
  <si>
    <t>44</t>
  </si>
  <si>
    <t>Обрезка сухих веток и сучьев высоторезом</t>
  </si>
  <si>
    <t>44.1</t>
  </si>
  <si>
    <t>диаметр ствола до 500 мм, кол-во сучьев до 10 шт.</t>
  </si>
  <si>
    <t>44.2</t>
  </si>
  <si>
    <t>диаметр ствола до 500 мм, кол-во сучьев св 10 до 20 шт.</t>
  </si>
  <si>
    <t>44.3</t>
  </si>
  <si>
    <t>диаметр ствола до 500 мм, кол-во сучьев св  20 шт.</t>
  </si>
  <si>
    <t>44.4</t>
  </si>
  <si>
    <t>диаметр ствола до 500 мм, кол-во сучьев до  10 шт.</t>
  </si>
  <si>
    <t>44.5</t>
  </si>
  <si>
    <t>диаметр ствола до 500 мм, кол-во сучьев св  10 до 20 шт.</t>
  </si>
  <si>
    <t>44.6</t>
  </si>
  <si>
    <t>диаметр ствола до 500 мм, кол-во сучьев св   20 шт.</t>
  </si>
  <si>
    <t>Механизированная стрижка кустарника мотоножницами</t>
  </si>
  <si>
    <t>мягколиственных пород</t>
  </si>
  <si>
    <t>твердолиственных пород</t>
  </si>
  <si>
    <t>с наличием шипов и колючек</t>
  </si>
  <si>
    <t>хвойных пород</t>
  </si>
  <si>
    <t>Механизированная стрижка живой изгороди мотоножницами</t>
  </si>
  <si>
    <t>46.4</t>
  </si>
  <si>
    <t>Валка деревьев бензопилами мощностью до 3,4 кВт хвойных и мягколиственных пород с обрубкой сучьев и разделкой на кряжи длиной до 2,0 м</t>
  </si>
  <si>
    <t>с земли диаметром, мм до 250</t>
  </si>
  <si>
    <t>1м3 кряжей</t>
  </si>
  <si>
    <t>251-500</t>
  </si>
  <si>
    <t>501-750</t>
  </si>
  <si>
    <t>751-1000</t>
  </si>
  <si>
    <t>св 1001</t>
  </si>
  <si>
    <t>47.6</t>
  </si>
  <si>
    <t>с автовышки, диаметр мм: до 250</t>
  </si>
  <si>
    <t>47.7</t>
  </si>
  <si>
    <t>47.8</t>
  </si>
  <si>
    <t>201-750</t>
  </si>
  <si>
    <t>47.9</t>
  </si>
  <si>
    <t>47.10</t>
  </si>
  <si>
    <t>св1001</t>
  </si>
  <si>
    <t>Валка деревьев бензопилами мощностью до 3,4 кВт хвойных и мягколиственных пород с обрубкой сучьев и разделкой на кряжи длиной свыше  2,0 м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</si>
  <si>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</si>
  <si>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</si>
  <si>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</si>
  <si>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</si>
  <si>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</si>
  <si>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</si>
  <si>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</si>
  <si>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</si>
  <si>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</si>
  <si>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</si>
  <si>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Валка деревьев бензопилами мощностью до 3,4 кВт твердолиственных пород с обрубкой сучьев и разделкой на кряжи длиной до  2,0 м</t>
  </si>
  <si>
    <t>49.3</t>
  </si>
  <si>
    <t>49.4</t>
  </si>
  <si>
    <t>49.5</t>
  </si>
  <si>
    <t>49.6</t>
  </si>
  <si>
    <t>49.7</t>
  </si>
  <si>
    <t>49.8</t>
  </si>
  <si>
    <t>49.9</t>
  </si>
  <si>
    <t>49.10</t>
  </si>
  <si>
    <t>Валка деревьев бензопилами мощностью до 3,4 кВт твердолиственных пород с обрубкой сучьев и разделкой на кряжи длиной свыше  2,0 м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</si>
  <si>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</si>
  <si>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</si>
  <si>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</si>
  <si>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</si>
  <si>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</si>
  <si>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</si>
  <si>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</si>
  <si>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</si>
  <si>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</si>
  <si>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</si>
  <si>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Измельчение пней и корней</t>
  </si>
  <si>
    <t>при диаметре пня, мм до 200</t>
  </si>
  <si>
    <t>1 пень</t>
  </si>
  <si>
    <t>201-400</t>
  </si>
  <si>
    <t>401-600</t>
  </si>
  <si>
    <t>601-800</t>
  </si>
  <si>
    <t>51.5</t>
  </si>
  <si>
    <t>801-1000</t>
  </si>
  <si>
    <t>51.6</t>
  </si>
  <si>
    <t>1001-1200</t>
  </si>
  <si>
    <t>Обрезка деревьев мягколиственных и твердолиственных пород бензопилами</t>
  </si>
  <si>
    <t>1 дерево</t>
  </si>
  <si>
    <t>мягколиственных пород при диаметре дерева до 500 мм и при количестве срезаемых скелетных ветвей, шт до 20</t>
  </si>
  <si>
    <t>свыше 30</t>
  </si>
  <si>
    <t xml:space="preserve"> при диаметре дерева св 500 мм и при количестве срезаемых скелетных ветвей, шт до 20</t>
  </si>
  <si>
    <t>52.6</t>
  </si>
  <si>
    <t>52.7</t>
  </si>
  <si>
    <t>твердолиственных пород при диаметре дерева до 500 мм и при количестве срезаемых скелетных ветвей, шт до 20</t>
  </si>
  <si>
    <t>52.8</t>
  </si>
  <si>
    <t>52.9</t>
  </si>
  <si>
    <t>52.10</t>
  </si>
  <si>
    <t>твердолиственных пород при диаметре дерева св. 500 мм и при количестве срезаемых скелетных ветвей, шт до 20</t>
  </si>
  <si>
    <t>52.11</t>
  </si>
  <si>
    <t>52.12</t>
  </si>
  <si>
    <t>Установка оборудования детских игровых площадок</t>
  </si>
  <si>
    <t>53.1</t>
  </si>
  <si>
    <t>горки</t>
  </si>
  <si>
    <t>ед.</t>
  </si>
  <si>
    <t>53.2</t>
  </si>
  <si>
    <t>карусели, вертушки</t>
  </si>
  <si>
    <t>53.3</t>
  </si>
  <si>
    <t>качалки-балансиры</t>
  </si>
  <si>
    <t>53.4</t>
  </si>
  <si>
    <t>качели</t>
  </si>
  <si>
    <t>53.5</t>
  </si>
  <si>
    <t>Оборудование для лазания "Елочка"</t>
  </si>
  <si>
    <t>53.6</t>
  </si>
  <si>
    <t>Оборудование для лазания "Лестница гимнастическая"</t>
  </si>
  <si>
    <t>53.7</t>
  </si>
  <si>
    <t>Оборудование для лазания "Радуга"</t>
  </si>
  <si>
    <t>53.8</t>
  </si>
  <si>
    <t>Оборудование для лазания "Стенка шведская"</t>
  </si>
  <si>
    <t>53.9</t>
  </si>
  <si>
    <t>Оборудование для лазания "ЖУК"</t>
  </si>
  <si>
    <t>53.10</t>
  </si>
  <si>
    <t>Оборудование для лазания "Паучок"</t>
  </si>
  <si>
    <t>53.11</t>
  </si>
  <si>
    <t>Оборудование для лазания "Змейка"</t>
  </si>
  <si>
    <t>53.12</t>
  </si>
  <si>
    <t>Турник одноплоскостной</t>
  </si>
  <si>
    <t>53.13</t>
  </si>
  <si>
    <t>Турник-рукоход</t>
  </si>
  <si>
    <t>53.14</t>
  </si>
  <si>
    <t>Ворота гандбольные со щитом баскетбольным</t>
  </si>
  <si>
    <t>53.15</t>
  </si>
  <si>
    <t>Брусья для силовых упражнений</t>
  </si>
  <si>
    <t>Установка комплекса оборудования детских игровых площадок</t>
  </si>
  <si>
    <t>54.1</t>
  </si>
  <si>
    <t>Игровой комплекс ДИК 02.07</t>
  </si>
  <si>
    <t>54.2</t>
  </si>
  <si>
    <t>Игровой комплекс ДИК 03.08</t>
  </si>
  <si>
    <t>Установка скамеек</t>
  </si>
  <si>
    <t>на железобетонных опорах</t>
  </si>
  <si>
    <t>на металлических опорах без сборки</t>
  </si>
  <si>
    <t>55.3</t>
  </si>
  <si>
    <t>на металлических опорах со сборкой</t>
  </si>
  <si>
    <t>56</t>
  </si>
  <si>
    <t>Ремонт скамеек на железобетонных опорах</t>
  </si>
  <si>
    <t>56.1</t>
  </si>
  <si>
    <t>с заменой до 30% материала (готового)</t>
  </si>
  <si>
    <t>56.2</t>
  </si>
  <si>
    <t>с заменой до 30% материала (с изготовлением)</t>
  </si>
  <si>
    <t>56.3</t>
  </si>
  <si>
    <t>с заменой свыше 30 до 50% материала (готового)</t>
  </si>
  <si>
    <t>56.4</t>
  </si>
  <si>
    <t>с заменой свыше 30 до 50% материала (с изготовлением)</t>
  </si>
  <si>
    <t>57</t>
  </si>
  <si>
    <t>Ркемонт скамеек на металлических опорах</t>
  </si>
  <si>
    <t>57.1</t>
  </si>
  <si>
    <t>57.2</t>
  </si>
  <si>
    <t>57.3</t>
  </si>
  <si>
    <t>57.4</t>
  </si>
  <si>
    <t>58</t>
  </si>
  <si>
    <t>Установка оборудования для вертикального озеленения на столбе (опоре)</t>
  </si>
  <si>
    <t>59</t>
  </si>
  <si>
    <t>Подвешивание (снятие) кашпо для вертикального озеленения с закреплением на столбе (опоре)</t>
  </si>
  <si>
    <t>59.1</t>
  </si>
  <si>
    <t>с использованием автовышки</t>
  </si>
  <si>
    <t>100шт.</t>
  </si>
  <si>
    <t>59.2</t>
  </si>
  <si>
    <t>с использованием лестницы</t>
  </si>
  <si>
    <t>59.3</t>
  </si>
  <si>
    <t xml:space="preserve">с земли </t>
  </si>
  <si>
    <t>60</t>
  </si>
  <si>
    <t>Подвешивание (снятие) корзины для вертикального озеленения с закреплением на столбе (опоре)</t>
  </si>
  <si>
    <t>60.1</t>
  </si>
  <si>
    <t>100 шт.</t>
  </si>
  <si>
    <t>60.2</t>
  </si>
  <si>
    <t>с использованием лестницы и веревки</t>
  </si>
  <si>
    <t>61</t>
  </si>
  <si>
    <t>Установка проволочного каркаса для вертикального озеленения (для подвески кашпо и корзин)</t>
  </si>
  <si>
    <t>62</t>
  </si>
  <si>
    <t>Установка урн на металлических опорах</t>
  </si>
  <si>
    <t xml:space="preserve">                 2.16 Печные работы</t>
  </si>
  <si>
    <t xml:space="preserve"> 16-1</t>
  </si>
  <si>
    <t>Разборка кладки печей необлицованных</t>
  </si>
  <si>
    <t xml:space="preserve"> 16-2</t>
  </si>
  <si>
    <t>Разборка кладки печей облицованных</t>
  </si>
  <si>
    <t xml:space="preserve"> 16-3</t>
  </si>
  <si>
    <t>Разборка кладки очагов необлицованных</t>
  </si>
  <si>
    <t xml:space="preserve"> 16-4</t>
  </si>
  <si>
    <t>Разборка кладки очагов облицованных</t>
  </si>
  <si>
    <t xml:space="preserve"> 16-5</t>
  </si>
  <si>
    <t>Разборка кладки печей в футлярах из кровельной стали</t>
  </si>
  <si>
    <t xml:space="preserve"> 16-6</t>
  </si>
  <si>
    <t>Разборка дымовых кирпичных труб в один канал с очисткой кирпича</t>
  </si>
  <si>
    <t xml:space="preserve"> 16-7</t>
  </si>
  <si>
    <t>Разборка дымовых кирпичных труб в один канал без очистки кирпича</t>
  </si>
  <si>
    <t xml:space="preserve"> 16-8</t>
  </si>
  <si>
    <t>При разборке дымовых кирпичных труби боровов, добавлять на каждый следующий канал (с очисткой кирпича)</t>
  </si>
  <si>
    <t xml:space="preserve"> 16-9</t>
  </si>
  <si>
    <t>При разборке дымовых кирпичных труби боровов, добавлять на каждый следующий канал (без очистки кирпича)</t>
  </si>
  <si>
    <t xml:space="preserve"> 16-10</t>
  </si>
  <si>
    <t>Большой ремонт печей облицованных</t>
  </si>
  <si>
    <t xml:space="preserve"> 16-11</t>
  </si>
  <si>
    <t>Большой ремонт печей необлицованных</t>
  </si>
  <si>
    <t xml:space="preserve"> 16-12</t>
  </si>
  <si>
    <t>Малый ремонт сводов голландских печей</t>
  </si>
  <si>
    <t xml:space="preserve"> 16-13</t>
  </si>
  <si>
    <t>Малый ремонт пола, топочного или поддувального отверстия голландских печей</t>
  </si>
  <si>
    <t xml:space="preserve"> 16-14</t>
  </si>
  <si>
    <t>Малый ремонт боковой или задней стенки печей и кухонных очагов</t>
  </si>
  <si>
    <t xml:space="preserve"> 16-15</t>
  </si>
  <si>
    <t>Малый ремонт топочного и поддувального отверстия печей и кухонных очагов</t>
  </si>
  <si>
    <t xml:space="preserve"> 16-16</t>
  </si>
  <si>
    <t>Перекладка дымовых труб под крышей в один канал с добавлением нового кирпича до 25%</t>
  </si>
  <si>
    <t xml:space="preserve"> 16-17</t>
  </si>
  <si>
    <t>Перекладка дымовых труб под крышей в один канал с добавлением нового кирпича до 25%, добавлять на каждый следующий канал</t>
  </si>
  <si>
    <t xml:space="preserve"> 16-18</t>
  </si>
  <si>
    <t>Перекладка дымовых труб под крышей в один канал с добавлением нового кирпича до 50%</t>
  </si>
  <si>
    <t xml:space="preserve"> 16-19</t>
  </si>
  <si>
    <t>Перекладка дымовых труб под крышей в один канал с добавлением нового кирпича до 50%, добавлять на каждый следующий канал</t>
  </si>
  <si>
    <t xml:space="preserve"> 16-20</t>
  </si>
  <si>
    <t>Перекладка дымовых труб под крышей в один канал с добавлением нового кирпича до 25% (с устройством отливов и швабровкой каналов)</t>
  </si>
  <si>
    <t xml:space="preserve"> 16-21</t>
  </si>
  <si>
    <t>Перекладка дымовых труб под крышей в один канал с добавлением нового кирпича до 25%, добавлять на каждый следующий канал (с устройством отливов и швабровкой каналов)</t>
  </si>
  <si>
    <t xml:space="preserve"> 16-22</t>
  </si>
  <si>
    <t>Перекладка дымовых труб под крышей в один канал с добавлением нового кирпича до 50%(с устройством отливов и швабровкой каналов)</t>
  </si>
  <si>
    <t xml:space="preserve"> 16-23</t>
  </si>
  <si>
    <t>Перекладка дымовых труб под крышей в один канал с добавлением нового кирпича до 25% (с устройством разделок, отливов и швабровкой каналов)</t>
  </si>
  <si>
    <t xml:space="preserve"> 16-24</t>
  </si>
  <si>
    <t>Перекладка вертикальных разделок печей толщиной 0,25 кирпича</t>
  </si>
  <si>
    <t>м разделки</t>
  </si>
  <si>
    <t xml:space="preserve"> 16-25</t>
  </si>
  <si>
    <t>Перекладка вертикальных разделок печей толщиной 0,5 кирпича</t>
  </si>
  <si>
    <t xml:space="preserve"> 16-26</t>
  </si>
  <si>
    <t>Перекладка вертикальных разделок печей толщиной 1 кирпич</t>
  </si>
  <si>
    <t xml:space="preserve"> 16-27</t>
  </si>
  <si>
    <t>Ремонт патрубков</t>
  </si>
  <si>
    <t xml:space="preserve"> 16-28</t>
  </si>
  <si>
    <t>Ремонт разделок трубы в один канал</t>
  </si>
  <si>
    <t xml:space="preserve"> 16-29</t>
  </si>
  <si>
    <t>При ремонте разделок трубы добавлять на каждый следующий канал</t>
  </si>
  <si>
    <t xml:space="preserve"> 16-30</t>
  </si>
  <si>
    <t>Исправление кладки дымовой трубы под крышей</t>
  </si>
  <si>
    <t>кирпич</t>
  </si>
  <si>
    <t xml:space="preserve"> 16-31</t>
  </si>
  <si>
    <t>Исправление кладки дымовой трубы над крышей</t>
  </si>
  <si>
    <t xml:space="preserve"> 16-32</t>
  </si>
  <si>
    <t>Исправление оголовка трубы в один канал с добавлением до 50% нового кирпича</t>
  </si>
  <si>
    <t>труба</t>
  </si>
  <si>
    <t xml:space="preserve"> 16-33</t>
  </si>
  <si>
    <t>Исправление оголовка трубы в два канала с добавлением до 50% нового кирпича</t>
  </si>
  <si>
    <t xml:space="preserve"> 16-34</t>
  </si>
  <si>
    <t>Исправление оголовка трубы в два канала с добавлением до 50% нового кирпича. Добавлять на каждый следующий канал</t>
  </si>
  <si>
    <t xml:space="preserve"> 16-35</t>
  </si>
  <si>
    <t>Смена изразцов облицовки плитки печей</t>
  </si>
  <si>
    <t>изразец</t>
  </si>
  <si>
    <t xml:space="preserve"> 16-36</t>
  </si>
  <si>
    <t>Промазка трещин в кладке печи</t>
  </si>
  <si>
    <t>м.п. шва</t>
  </si>
  <si>
    <t xml:space="preserve"> 16-37</t>
  </si>
  <si>
    <t>Смена вычистных и поддувальных дверок в необлицованных печах</t>
  </si>
  <si>
    <t xml:space="preserve"> 16-38</t>
  </si>
  <si>
    <t>Смена топочных дверок в необлицованных печах</t>
  </si>
  <si>
    <t xml:space="preserve"> 16-39</t>
  </si>
  <si>
    <t>Смена вьюшекв необлицованных печах</t>
  </si>
  <si>
    <t xml:space="preserve"> 16-40</t>
  </si>
  <si>
    <t>Смена задвижек в необлицованных печах</t>
  </si>
  <si>
    <t xml:space="preserve"> 16-41</t>
  </si>
  <si>
    <t>Смена духовых шкафов в необлицованных печах</t>
  </si>
  <si>
    <t xml:space="preserve"> 16-42</t>
  </si>
  <si>
    <t>Смена водогрейных коробов в необлицованных печах</t>
  </si>
  <si>
    <t xml:space="preserve"> 16-43</t>
  </si>
  <si>
    <t>Смена душников и розеток в необлицованных печах</t>
  </si>
  <si>
    <t xml:space="preserve"> 16-44</t>
  </si>
  <si>
    <t>Смена вычистных и поддувальных дверок в необлицованных печах без исправления облицовки</t>
  </si>
  <si>
    <t xml:space="preserve"> 16-45</t>
  </si>
  <si>
    <t>Смена топочных дверок в облицованных  печах без исправления облицовки</t>
  </si>
  <si>
    <t xml:space="preserve"> 16-46</t>
  </si>
  <si>
    <t>Смена вьюшек в облицованных печах без исправления облицовки</t>
  </si>
  <si>
    <t xml:space="preserve"> 16-47</t>
  </si>
  <si>
    <t>Смена задвижек в облицованных печах без исправления облицовки</t>
  </si>
  <si>
    <t xml:space="preserve"> 16-48</t>
  </si>
  <si>
    <t>Смена духовых шкафов в облицованных печах без исправления облицовки</t>
  </si>
  <si>
    <t xml:space="preserve"> 16-49</t>
  </si>
  <si>
    <t>Смена вычистных и поддувальных дверок в облицованных печах с исправлением облицовки</t>
  </si>
  <si>
    <t xml:space="preserve"> 16-50</t>
  </si>
  <si>
    <t>Смена топочных дверок в облицованных печах с исправлением облицовки</t>
  </si>
  <si>
    <t xml:space="preserve"> 16-51</t>
  </si>
  <si>
    <t>Смена духовых шкафов в облицованных печах с исправлением облицовки</t>
  </si>
  <si>
    <t xml:space="preserve"> 16-52</t>
  </si>
  <si>
    <t>Смена в печах колосниковых решеток</t>
  </si>
  <si>
    <t xml:space="preserve"> 16-53</t>
  </si>
  <si>
    <t>Кладка дымовых труб без оштукатуривания в один канал</t>
  </si>
  <si>
    <t xml:space="preserve"> 16-54</t>
  </si>
  <si>
    <t>При кладке дымовых труб без оштукатуривания добавлять на каждый следующий канал</t>
  </si>
  <si>
    <t xml:space="preserve"> 16-55</t>
  </si>
  <si>
    <t>Прочистка дымохода</t>
  </si>
  <si>
    <r>
      <t xml:space="preserve">                </t>
    </r>
    <r>
      <rPr>
        <b/>
        <u val="single"/>
        <sz val="11"/>
        <rFont val="Times New Roman"/>
        <family val="1"/>
      </rPr>
      <t xml:space="preserve">   2.17 Кровельные работы</t>
    </r>
  </si>
  <si>
    <t xml:space="preserve"> 17-1</t>
  </si>
  <si>
    <t>Смена отдельных листов из оцинкованной стали (не более 5 шт. в одном месте)</t>
  </si>
  <si>
    <t xml:space="preserve"> 17-1.1</t>
  </si>
  <si>
    <t>с одинарным фальцем</t>
  </si>
  <si>
    <t xml:space="preserve"> 17-1.2</t>
  </si>
  <si>
    <t>с двойным фальцем</t>
  </si>
  <si>
    <t xml:space="preserve"> 17-2</t>
  </si>
  <si>
    <t>Поставка заплат из листовой оцинкованной стали</t>
  </si>
  <si>
    <t xml:space="preserve"> 17-2.1</t>
  </si>
  <si>
    <t>размером до: 0,25 м2</t>
  </si>
  <si>
    <t xml:space="preserve"> 17-2.2</t>
  </si>
  <si>
    <t xml:space="preserve">                          0,5 м2</t>
  </si>
  <si>
    <t xml:space="preserve"> 17-2.3</t>
  </si>
  <si>
    <t xml:space="preserve">                          0,75 м2</t>
  </si>
  <si>
    <t xml:space="preserve"> 17-3</t>
  </si>
  <si>
    <t>Промазка фальцев в покрытии из кровельной стали</t>
  </si>
  <si>
    <t xml:space="preserve"> 17-4</t>
  </si>
  <si>
    <t>Промазка свищей в покрытии из кровельной стали</t>
  </si>
  <si>
    <t xml:space="preserve"> 17-5</t>
  </si>
  <si>
    <t>Пропайка швов в покрытиях из оцинкованной кровельной стали</t>
  </si>
  <si>
    <t>Электрическим паяльником:</t>
  </si>
  <si>
    <t xml:space="preserve"> 17-5.1</t>
  </si>
  <si>
    <t>в горизонтальных и наклонных поверхностях</t>
  </si>
  <si>
    <t xml:space="preserve"> 17-5.2</t>
  </si>
  <si>
    <t>в вертикальных поверхностях</t>
  </si>
  <si>
    <t>Ручным паяльником:</t>
  </si>
  <si>
    <t xml:space="preserve"> 17-5.3</t>
  </si>
  <si>
    <t xml:space="preserve"> 17-5.4</t>
  </si>
  <si>
    <t xml:space="preserve"> 17-6</t>
  </si>
  <si>
    <t>Смена разжелобков в кровлях из листовой стали</t>
  </si>
  <si>
    <t xml:space="preserve"> 17-6.1</t>
  </si>
  <si>
    <t>Шириной: 0,7 м</t>
  </si>
  <si>
    <t xml:space="preserve"> 17-6.2</t>
  </si>
  <si>
    <t xml:space="preserve">                    1,4 м</t>
  </si>
  <si>
    <t xml:space="preserve"> 17-7</t>
  </si>
  <si>
    <t>Смена настенных желобов в кровлях из листовой стали</t>
  </si>
  <si>
    <t xml:space="preserve"> 17-8</t>
  </si>
  <si>
    <t>Смена карнизных свесов с настенными желобами в кровлях из листовой стали</t>
  </si>
  <si>
    <t xml:space="preserve"> 17-9</t>
  </si>
  <si>
    <t>Смена прямых звеньев водосточных труб</t>
  </si>
  <si>
    <t xml:space="preserve"> 17-9.1</t>
  </si>
  <si>
    <t>с земли, лестниц или подмостей</t>
  </si>
  <si>
    <t xml:space="preserve"> 17-9.2</t>
  </si>
  <si>
    <t xml:space="preserve"> 17-10</t>
  </si>
  <si>
    <t>Смена колен водосточных труб</t>
  </si>
  <si>
    <t xml:space="preserve"> 17-10.1</t>
  </si>
  <si>
    <t xml:space="preserve"> 17-10.2</t>
  </si>
  <si>
    <t xml:space="preserve"> 17-11</t>
  </si>
  <si>
    <t>Смена отливов водосточных труб</t>
  </si>
  <si>
    <t xml:space="preserve"> 17-12</t>
  </si>
  <si>
    <t>Смена воронок водосточных труб</t>
  </si>
  <si>
    <t xml:space="preserve"> 17-12.1</t>
  </si>
  <si>
    <t xml:space="preserve"> 17-12.2</t>
  </si>
  <si>
    <t xml:space="preserve"> 17-13</t>
  </si>
  <si>
    <t>Смена ухватов водосточных труб</t>
  </si>
  <si>
    <t xml:space="preserve"> 17-13.1</t>
  </si>
  <si>
    <t xml:space="preserve"> 17-13.2</t>
  </si>
  <si>
    <t xml:space="preserve"> 17-14</t>
  </si>
  <si>
    <t>Смена отдельных листов металлочерепицы</t>
  </si>
  <si>
    <t xml:space="preserve"> 17-15</t>
  </si>
  <si>
    <t>Ремонт отдельными местами рулонного покрытия с заменой  1 слоя</t>
  </si>
  <si>
    <t xml:space="preserve"> 17-15.1</t>
  </si>
  <si>
    <t>При  площади до: 10 м2</t>
  </si>
  <si>
    <t xml:space="preserve"> 17-15.2</t>
  </si>
  <si>
    <t xml:space="preserve">                                 25 м2</t>
  </si>
  <si>
    <t xml:space="preserve"> 17-15.3</t>
  </si>
  <si>
    <t xml:space="preserve">                                 50 м2</t>
  </si>
  <si>
    <t xml:space="preserve"> 17-15.4</t>
  </si>
  <si>
    <t xml:space="preserve">                                 100 м2</t>
  </si>
  <si>
    <t xml:space="preserve"> 17-16</t>
  </si>
  <si>
    <t>Ремонт отдельными местами рулонного покрытия</t>
  </si>
  <si>
    <t>С промазкой битумной мастикой:</t>
  </si>
  <si>
    <t xml:space="preserve"> 17-16.1</t>
  </si>
  <si>
    <t>при площади до:  10 м2</t>
  </si>
  <si>
    <t xml:space="preserve"> 17-16.2</t>
  </si>
  <si>
    <t xml:space="preserve"> 17-16.3</t>
  </si>
  <si>
    <t xml:space="preserve"> 17-16.4</t>
  </si>
  <si>
    <t>С промазкой смолой:</t>
  </si>
  <si>
    <t xml:space="preserve"> 17-16.5</t>
  </si>
  <si>
    <t xml:space="preserve"> 17-16.6</t>
  </si>
  <si>
    <t xml:space="preserve"> 17-16.7</t>
  </si>
  <si>
    <t xml:space="preserve"> 17-16.8</t>
  </si>
  <si>
    <t>С промазкой битумным лаком:</t>
  </si>
  <si>
    <t xml:space="preserve"> 17-16.9</t>
  </si>
  <si>
    <t xml:space="preserve"> 17-16.10</t>
  </si>
  <si>
    <t xml:space="preserve"> 17-16.11</t>
  </si>
  <si>
    <t xml:space="preserve"> 17-16.12</t>
  </si>
  <si>
    <t xml:space="preserve"> 17-17</t>
  </si>
  <si>
    <t>Ремонт мягкой кровли битумно-эмульсионной мастикой при толщине ковра до 10 мм с армированным слоем</t>
  </si>
  <si>
    <t xml:space="preserve"> 17-17.1</t>
  </si>
  <si>
    <t xml:space="preserve"> 17-17.2</t>
  </si>
  <si>
    <t xml:space="preserve"> 17-17.3</t>
  </si>
  <si>
    <t xml:space="preserve"> 17-17.4</t>
  </si>
  <si>
    <t xml:space="preserve"> 17-18</t>
  </si>
  <si>
    <t>Ремонт мягкой кровли битумно-эмульсионной мастикой без армированного слоя</t>
  </si>
  <si>
    <t>При толщине ковра до 10 мм:</t>
  </si>
  <si>
    <t xml:space="preserve"> 17-18.1</t>
  </si>
  <si>
    <t>Площадью  до:     10 м2</t>
  </si>
  <si>
    <t xml:space="preserve"> 17-18.2</t>
  </si>
  <si>
    <t xml:space="preserve"> 17-18.3</t>
  </si>
  <si>
    <t xml:space="preserve"> 17-18.4</t>
  </si>
  <si>
    <t>При толщине ковра более 10 мм:</t>
  </si>
  <si>
    <t xml:space="preserve"> 17-18.5</t>
  </si>
  <si>
    <t xml:space="preserve"> 17-18.6</t>
  </si>
  <si>
    <t xml:space="preserve"> 17-18.7</t>
  </si>
  <si>
    <t xml:space="preserve"> 17-18.8</t>
  </si>
  <si>
    <t xml:space="preserve"> 17-19</t>
  </si>
  <si>
    <t>Смена старого рулонного покрытия кровли с наклеиванием нового покрытия</t>
  </si>
  <si>
    <t>Первый слой</t>
  </si>
  <si>
    <t xml:space="preserve"> 17-19.1</t>
  </si>
  <si>
    <t xml:space="preserve"> 17-19.2</t>
  </si>
  <si>
    <t xml:space="preserve"> 17-19.3</t>
  </si>
  <si>
    <t xml:space="preserve"> 17-19.4</t>
  </si>
  <si>
    <t>Добавлять на каждый следующий слой</t>
  </si>
  <si>
    <t xml:space="preserve"> 17-19.5</t>
  </si>
  <si>
    <t xml:space="preserve"> 17-19.6</t>
  </si>
  <si>
    <t xml:space="preserve"> 17-19.7</t>
  </si>
  <si>
    <t xml:space="preserve"> 17-19.8</t>
  </si>
  <si>
    <t xml:space="preserve"> 17-20</t>
  </si>
  <si>
    <t>Смена покрытия из рулонных материалов при ремонте примыканий</t>
  </si>
  <si>
    <t xml:space="preserve"> 17-20.1</t>
  </si>
  <si>
    <t xml:space="preserve"> 17-20.2</t>
  </si>
  <si>
    <t xml:space="preserve"> 17-20.3</t>
  </si>
  <si>
    <t xml:space="preserve"> 17-20.4</t>
  </si>
  <si>
    <t xml:space="preserve"> 17-20.5</t>
  </si>
  <si>
    <t xml:space="preserve"> 17-20.6</t>
  </si>
  <si>
    <t xml:space="preserve"> 17-20.7</t>
  </si>
  <si>
    <t xml:space="preserve"> 17-20.8</t>
  </si>
  <si>
    <t xml:space="preserve"> 17-21</t>
  </si>
  <si>
    <t>Просушка основания горелкой, м2</t>
  </si>
  <si>
    <t xml:space="preserve"> 17-21.1</t>
  </si>
  <si>
    <t xml:space="preserve"> 17-21.2</t>
  </si>
  <si>
    <t xml:space="preserve"> 17-21.3</t>
  </si>
  <si>
    <t xml:space="preserve"> 17-21.4</t>
  </si>
  <si>
    <t xml:space="preserve"> 17-22</t>
  </si>
  <si>
    <t>Ремонт отдельных мест покрытия из асбестоцементных листов</t>
  </si>
  <si>
    <t>Обыкновенного профиля:</t>
  </si>
  <si>
    <t xml:space="preserve"> 17-22.1</t>
  </si>
  <si>
    <t xml:space="preserve"> 17-22.2</t>
  </si>
  <si>
    <t xml:space="preserve"> 17-22.3</t>
  </si>
  <si>
    <t xml:space="preserve"> 17-22.4</t>
  </si>
  <si>
    <t>Унифицированного профиля:</t>
  </si>
  <si>
    <t xml:space="preserve"> 17-22.5</t>
  </si>
  <si>
    <t xml:space="preserve"> 17-22.6</t>
  </si>
  <si>
    <t xml:space="preserve"> 17-22.7</t>
  </si>
  <si>
    <t xml:space="preserve"> 17-22.8</t>
  </si>
  <si>
    <t xml:space="preserve"> 17-23</t>
  </si>
  <si>
    <t>Ремонт кровли местами из асбестоцементных плоских плиток в рядовом покрытии</t>
  </si>
  <si>
    <t xml:space="preserve"> 17-24</t>
  </si>
  <si>
    <t>Ремонт кровли местами из асбестоцементных плоских плиток в покрытии свесов кровли</t>
  </si>
  <si>
    <t xml:space="preserve"> 17-25</t>
  </si>
  <si>
    <t>Ремонт кровли местами из черепицы пазовой штампованной</t>
  </si>
  <si>
    <t xml:space="preserve"> 17-26</t>
  </si>
  <si>
    <t>Смена кровли из черепицы</t>
  </si>
  <si>
    <t>При добавлении нового материала до 50%:</t>
  </si>
  <si>
    <t xml:space="preserve"> 17-26.1</t>
  </si>
  <si>
    <t xml:space="preserve"> 17-26.2</t>
  </si>
  <si>
    <t xml:space="preserve"> 17-26.3</t>
  </si>
  <si>
    <t xml:space="preserve"> 17-26.4</t>
  </si>
  <si>
    <t>При добавлении нового материала до 75%:</t>
  </si>
  <si>
    <t xml:space="preserve"> 17-26.5</t>
  </si>
  <si>
    <t xml:space="preserve"> 17-26.6</t>
  </si>
  <si>
    <t xml:space="preserve"> 17-26.7</t>
  </si>
  <si>
    <t xml:space="preserve"> 17-26.8</t>
  </si>
  <si>
    <t xml:space="preserve"> 17-27</t>
  </si>
  <si>
    <t>Смена покрытия из черепицы с уклоном более 35 градусов</t>
  </si>
  <si>
    <t xml:space="preserve"> 17-27.1</t>
  </si>
  <si>
    <t xml:space="preserve"> 17-27.2</t>
  </si>
  <si>
    <t xml:space="preserve"> 17-27.3</t>
  </si>
  <si>
    <t xml:space="preserve"> 17-27.4</t>
  </si>
  <si>
    <t xml:space="preserve"> 17-27.5</t>
  </si>
  <si>
    <t xml:space="preserve"> 17-27.6</t>
  </si>
  <si>
    <t xml:space="preserve"> 17-27.7</t>
  </si>
  <si>
    <t xml:space="preserve"> 17-27.8</t>
  </si>
  <si>
    <t xml:space="preserve"> 17-28</t>
  </si>
  <si>
    <t>Смена обрешетки</t>
  </si>
  <si>
    <t>С прозорами из досок толщиной до:</t>
  </si>
  <si>
    <t xml:space="preserve"> 17-28.1</t>
  </si>
  <si>
    <t>30 мм</t>
  </si>
  <si>
    <t xml:space="preserve"> 17-28.2</t>
  </si>
  <si>
    <t xml:space="preserve">50 мм </t>
  </si>
  <si>
    <t xml:space="preserve"> 17-28.3</t>
  </si>
  <si>
    <t xml:space="preserve"> С прозорами из брусков толщиной 50 мм  и выше</t>
  </si>
  <si>
    <t>Со сплошным настилом из досок толщиной до:</t>
  </si>
  <si>
    <t xml:space="preserve"> 17-28.4</t>
  </si>
  <si>
    <t xml:space="preserve"> 17-28.5</t>
  </si>
  <si>
    <t xml:space="preserve">       Начальник ПЭО                                     М.С. Смолич</t>
  </si>
  <si>
    <t xml:space="preserve">       Экономист                                              Е.В. Урбанович</t>
  </si>
  <si>
    <t>УТВЕРЖДАЮ:</t>
  </si>
  <si>
    <t>__________Т.В. Шалль</t>
  </si>
  <si>
    <t>Зам.директора по экономике</t>
  </si>
  <si>
    <t>вводится с 16 октября 2023г.</t>
  </si>
</sst>
</file>

<file path=xl/styles.xml><?xml version="1.0" encoding="utf-8"?>
<styleSheet xmlns="http://schemas.openxmlformats.org/spreadsheetml/2006/main">
  <numFmts count="1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_-* #,##0.00_р_._-;\-* #,##0.00_р_._-;_-* &quot;-&quot;??_р_._-;_-@_-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b/>
      <sz val="16"/>
      <name val="Times New Roman"/>
      <family val="1"/>
    </font>
    <font>
      <vertAlign val="superscript"/>
      <sz val="11"/>
      <name val="Times New Roman"/>
      <family val="1"/>
    </font>
    <font>
      <sz val="10.5"/>
      <name val="Times New Roman"/>
      <family val="1"/>
    </font>
    <font>
      <sz val="10.5"/>
      <color indexed="63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i/>
      <u val="single"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2" fontId="10" fillId="0" borderId="10" xfId="52" applyNumberFormat="1" applyFont="1" applyBorder="1" applyAlignment="1">
      <alignment horizont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0" fontId="2" fillId="0" borderId="10" xfId="52" applyBorder="1">
      <alignment/>
      <protection/>
    </xf>
    <xf numFmtId="2" fontId="17" fillId="0" borderId="10" xfId="52" applyNumberFormat="1" applyFont="1" applyBorder="1" applyAlignment="1">
      <alignment horizont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7" fontId="14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JREP\&#1046;&#1056;&#1069;&#1055;%20&#1087;&#1086;&#1095;&#1090;&#1072;%20&#1082;&#1072;&#1085;&#1094;&#1077;&#1083;&#1103;&#1088;&#1080;&#1080;\&#1059;&#1088;&#1073;&#1072;&#1085;&#1086;&#1074;&#1080;&#1095;%20&#1045;.&#1042;\&#1050;&#1072;&#1083;&#1100;&#1082;&#1091;&#1083;&#1103;&#1094;&#1080;&#1103;%20&#1089;16.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. общая"/>
      <sheetName val="для РСП"/>
      <sheetName val="Стат-ка"/>
      <sheetName val="Прейск. № 1 с 16 октября 2023"/>
      <sheetName val="выписка для проверочной станции"/>
      <sheetName val="Лист1"/>
    </sheetNames>
    <sheetDataSet>
      <sheetData sheetId="0">
        <row r="2050">
          <cell r="AC2050">
            <v>17.55</v>
          </cell>
        </row>
        <row r="2051">
          <cell r="AC2051">
            <v>53.99</v>
          </cell>
        </row>
        <row r="2052">
          <cell r="AC2052">
            <v>14.42</v>
          </cell>
        </row>
        <row r="2053">
          <cell r="AC2053">
            <v>30.53</v>
          </cell>
        </row>
        <row r="2054">
          <cell r="AC2054">
            <v>41.62</v>
          </cell>
        </row>
        <row r="2055">
          <cell r="AC2055">
            <v>21.37</v>
          </cell>
        </row>
        <row r="2056">
          <cell r="AC2056">
            <v>9.64</v>
          </cell>
        </row>
        <row r="2057">
          <cell r="AC2057">
            <v>15.91</v>
          </cell>
        </row>
        <row r="2058">
          <cell r="AC2058">
            <v>7.23</v>
          </cell>
        </row>
        <row r="2059">
          <cell r="AC2059">
            <v>173.08</v>
          </cell>
        </row>
        <row r="2060">
          <cell r="AC2060">
            <v>144</v>
          </cell>
        </row>
        <row r="2061">
          <cell r="AC2061">
            <v>38.13</v>
          </cell>
        </row>
        <row r="2062">
          <cell r="AC2062">
            <v>49.57</v>
          </cell>
        </row>
        <row r="2063">
          <cell r="AC2063">
            <v>26.69</v>
          </cell>
        </row>
        <row r="2064">
          <cell r="AC2064">
            <v>40.04</v>
          </cell>
        </row>
        <row r="2065">
          <cell r="AC2065">
            <v>71.88</v>
          </cell>
        </row>
        <row r="2066">
          <cell r="AC2066">
            <v>53.96</v>
          </cell>
        </row>
        <row r="2067">
          <cell r="AC2067">
            <v>64.83</v>
          </cell>
        </row>
        <row r="2068">
          <cell r="AC2068">
            <v>48.62</v>
          </cell>
        </row>
        <row r="2069">
          <cell r="AC2069">
            <v>91.71</v>
          </cell>
        </row>
        <row r="2070">
          <cell r="AC2070">
            <v>68.64</v>
          </cell>
        </row>
        <row r="2071">
          <cell r="AC2071">
            <v>82.75</v>
          </cell>
        </row>
        <row r="2072">
          <cell r="AC2072">
            <v>61.97</v>
          </cell>
        </row>
        <row r="2073">
          <cell r="AC2073">
            <v>7.63</v>
          </cell>
        </row>
        <row r="2074">
          <cell r="AC2074">
            <v>9.34</v>
          </cell>
        </row>
        <row r="2075">
          <cell r="AC2075">
            <v>16.59</v>
          </cell>
        </row>
        <row r="2076">
          <cell r="AC2076">
            <v>42.33</v>
          </cell>
        </row>
        <row r="2077">
          <cell r="AC2077">
            <v>47.86</v>
          </cell>
        </row>
        <row r="2078">
          <cell r="AC2078">
            <v>12.97</v>
          </cell>
        </row>
        <row r="2079">
          <cell r="AC2079">
            <v>2.26</v>
          </cell>
        </row>
        <row r="2080">
          <cell r="AC2080">
            <v>3.13</v>
          </cell>
        </row>
        <row r="2081">
          <cell r="AC2081">
            <v>26.12</v>
          </cell>
        </row>
        <row r="2082">
          <cell r="AC2082">
            <v>33.95</v>
          </cell>
        </row>
        <row r="2083">
          <cell r="AC2083">
            <v>9.05</v>
          </cell>
        </row>
        <row r="2084">
          <cell r="AC2084">
            <v>6.62</v>
          </cell>
        </row>
        <row r="2085">
          <cell r="AC2085">
            <v>8.52</v>
          </cell>
        </row>
        <row r="2086">
          <cell r="AC2086">
            <v>15.91</v>
          </cell>
        </row>
        <row r="2087">
          <cell r="AC2087">
            <v>30.69</v>
          </cell>
        </row>
        <row r="2088">
          <cell r="AC2088">
            <v>22.34</v>
          </cell>
        </row>
        <row r="2089">
          <cell r="AC2089">
            <v>12.05</v>
          </cell>
        </row>
        <row r="2090">
          <cell r="AC2090">
            <v>31.66</v>
          </cell>
        </row>
        <row r="2091">
          <cell r="AC2091">
            <v>27</v>
          </cell>
        </row>
        <row r="2092">
          <cell r="AC2092">
            <v>17.68</v>
          </cell>
        </row>
        <row r="2093">
          <cell r="AC2093">
            <v>27.07</v>
          </cell>
        </row>
        <row r="2094">
          <cell r="AC2094">
            <v>40.99</v>
          </cell>
        </row>
        <row r="2095">
          <cell r="AC2095">
            <v>38.9</v>
          </cell>
        </row>
        <row r="2096">
          <cell r="AC2096">
            <v>28.41</v>
          </cell>
        </row>
        <row r="2097">
          <cell r="AC2097">
            <v>44.23</v>
          </cell>
        </row>
        <row r="2098">
          <cell r="AC2098">
            <v>30.99</v>
          </cell>
        </row>
        <row r="2099">
          <cell r="AC2099">
            <v>39.35</v>
          </cell>
        </row>
        <row r="2100">
          <cell r="AC2100">
            <v>52.59</v>
          </cell>
        </row>
        <row r="2101">
          <cell r="AC2101">
            <v>8.01</v>
          </cell>
        </row>
        <row r="2102">
          <cell r="AC2102">
            <v>238.14</v>
          </cell>
        </row>
        <row r="2103">
          <cell r="AC2103">
            <v>178.65</v>
          </cell>
        </row>
        <row r="2104">
          <cell r="AC2104">
            <v>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5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9.57421875" style="0" customWidth="1"/>
    <col min="2" max="2" width="49.7109375" style="0" customWidth="1"/>
    <col min="3" max="3" width="12.28125" style="0" customWidth="1"/>
    <col min="4" max="4" width="11.7109375" style="0" customWidth="1"/>
    <col min="5" max="5" width="12.140625" style="0" hidden="1" customWidth="1"/>
    <col min="6" max="6" width="10.7109375" style="0" hidden="1" customWidth="1"/>
    <col min="7" max="7" width="12.8515625" style="0" hidden="1" customWidth="1"/>
    <col min="8" max="8" width="9.00390625" style="0" hidden="1" customWidth="1"/>
    <col min="9" max="9" width="12.140625" style="0" customWidth="1"/>
    <col min="10" max="10" width="12.57421875" style="0" hidden="1" customWidth="1"/>
    <col min="11" max="11" width="10.57421875" style="0" hidden="1" customWidth="1"/>
    <col min="12" max="12" width="9.140625" style="0" hidden="1" customWidth="1"/>
    <col min="13" max="13" width="9.57421875" style="0" hidden="1" customWidth="1"/>
    <col min="14" max="14" width="9.140625" style="0" customWidth="1"/>
  </cols>
  <sheetData>
    <row r="1" spans="3:11" ht="15.75">
      <c r="C1" s="84"/>
      <c r="D1" s="84"/>
      <c r="E1" s="84"/>
      <c r="G1" s="84" t="s">
        <v>0</v>
      </c>
      <c r="H1" s="84"/>
      <c r="I1" s="84"/>
      <c r="J1" s="84"/>
      <c r="K1" s="84"/>
    </row>
    <row r="2" spans="3:11" ht="15.75">
      <c r="C2" s="84"/>
      <c r="D2" s="84"/>
      <c r="E2" s="84"/>
      <c r="G2" s="84" t="s">
        <v>1</v>
      </c>
      <c r="H2" s="84"/>
      <c r="I2" s="84"/>
      <c r="J2" s="84"/>
      <c r="K2" s="84"/>
    </row>
    <row r="3" spans="3:5" ht="15.75">
      <c r="C3" s="84"/>
      <c r="D3" s="84"/>
      <c r="E3" s="84"/>
    </row>
    <row r="4" spans="3:5" ht="15.75">
      <c r="C4" s="85" t="s">
        <v>3848</v>
      </c>
      <c r="D4" s="85"/>
      <c r="E4" s="85"/>
    </row>
    <row r="5" spans="1:5" ht="15.75">
      <c r="A5" s="6"/>
      <c r="B5" s="7"/>
      <c r="C5" s="85" t="s">
        <v>3850</v>
      </c>
      <c r="D5" s="85"/>
      <c r="E5" s="85"/>
    </row>
    <row r="6" spans="1:5" ht="15.75">
      <c r="A6" s="7"/>
      <c r="B6" s="7"/>
      <c r="C6" s="85"/>
      <c r="D6" s="85"/>
      <c r="E6" s="85"/>
    </row>
    <row r="7" spans="1:5" ht="15.75">
      <c r="A7" s="7"/>
      <c r="B7" s="7"/>
      <c r="C7" s="84" t="s">
        <v>3849</v>
      </c>
      <c r="D7" s="84"/>
      <c r="E7" s="84"/>
    </row>
    <row r="8" spans="1:5" ht="20.25" customHeight="1">
      <c r="A8" s="7"/>
      <c r="B8" s="7"/>
      <c r="C8" s="7"/>
      <c r="D8" s="7"/>
      <c r="E8" s="8"/>
    </row>
    <row r="9" spans="1:7" ht="20.25">
      <c r="A9" s="108" t="s">
        <v>2</v>
      </c>
      <c r="B9" s="108"/>
      <c r="C9" s="108"/>
      <c r="D9" s="108"/>
      <c r="E9" s="95"/>
      <c r="F9" s="95"/>
      <c r="G9" s="95"/>
    </row>
    <row r="10" spans="1:14" ht="18.75">
      <c r="A10" s="109" t="s">
        <v>3</v>
      </c>
      <c r="B10" s="109"/>
      <c r="C10" s="109"/>
      <c r="D10" s="109"/>
      <c r="E10" s="95"/>
      <c r="F10" s="95"/>
      <c r="G10" s="95"/>
      <c r="N10">
        <v>0</v>
      </c>
    </row>
    <row r="11" spans="1:7" ht="18.75">
      <c r="A11" s="109" t="s">
        <v>4</v>
      </c>
      <c r="B11" s="109"/>
      <c r="C11" s="109"/>
      <c r="D11" s="109"/>
      <c r="E11" s="95"/>
      <c r="F11" s="95"/>
      <c r="G11" s="95"/>
    </row>
    <row r="12" spans="1:5" ht="15">
      <c r="A12" s="7"/>
      <c r="B12" s="7"/>
      <c r="C12" s="7"/>
      <c r="D12" s="7"/>
      <c r="E12" s="8"/>
    </row>
    <row r="13" spans="1:11" ht="20.25" customHeight="1">
      <c r="A13" s="7"/>
      <c r="B13" s="7"/>
      <c r="C13" s="110" t="s">
        <v>3851</v>
      </c>
      <c r="D13" s="110"/>
      <c r="E13" s="110"/>
      <c r="F13" s="110"/>
      <c r="G13" s="110"/>
      <c r="H13" s="110"/>
      <c r="I13" s="110"/>
      <c r="J13" s="86"/>
      <c r="K13" s="86"/>
    </row>
    <row r="14" spans="1:11" ht="56.25" customHeight="1">
      <c r="A14" s="111" t="s">
        <v>5</v>
      </c>
      <c r="B14" s="104" t="s">
        <v>6</v>
      </c>
      <c r="C14" s="104" t="s">
        <v>7</v>
      </c>
      <c r="D14" s="104" t="s">
        <v>8</v>
      </c>
      <c r="E14" s="36" t="s">
        <v>5</v>
      </c>
      <c r="F14" s="104" t="s">
        <v>9</v>
      </c>
      <c r="G14" s="106" t="s">
        <v>10</v>
      </c>
      <c r="H14" s="104" t="s">
        <v>11</v>
      </c>
      <c r="I14" s="106" t="s">
        <v>10</v>
      </c>
      <c r="J14" s="87"/>
      <c r="K14" s="87"/>
    </row>
    <row r="15" spans="1:11" ht="9.75" customHeight="1">
      <c r="A15" s="112"/>
      <c r="B15" s="105"/>
      <c r="C15" s="105"/>
      <c r="D15" s="105"/>
      <c r="E15" s="36" t="s">
        <v>12</v>
      </c>
      <c r="F15" s="104"/>
      <c r="G15" s="106"/>
      <c r="H15" s="105"/>
      <c r="I15" s="106"/>
      <c r="J15" s="87"/>
      <c r="K15" s="87"/>
    </row>
    <row r="16" spans="1:11" ht="18" customHeight="1">
      <c r="A16" s="99" t="s">
        <v>13</v>
      </c>
      <c r="B16" s="99"/>
      <c r="C16" s="99"/>
      <c r="D16" s="99"/>
      <c r="E16" s="99"/>
      <c r="F16" s="99"/>
      <c r="G16" s="99"/>
      <c r="H16" s="99"/>
      <c r="I16" s="99"/>
      <c r="J16" s="88"/>
      <c r="K16" s="88"/>
    </row>
    <row r="17" spans="1:13" ht="18" customHeight="1">
      <c r="A17" s="9" t="s">
        <v>14</v>
      </c>
      <c r="B17" s="10" t="s">
        <v>15</v>
      </c>
      <c r="C17" s="11" t="s">
        <v>16</v>
      </c>
      <c r="D17" s="12">
        <v>0.66</v>
      </c>
      <c r="E17" s="13">
        <v>43700</v>
      </c>
      <c r="F17" s="14">
        <f>E17/10000</f>
        <v>4.37</v>
      </c>
      <c r="G17" s="15">
        <v>8</v>
      </c>
      <c r="H17" s="16">
        <f>G17/F17%</f>
        <v>183.06636155606407</v>
      </c>
      <c r="I17" s="15">
        <v>12</v>
      </c>
      <c r="J17" s="89">
        <v>9.97</v>
      </c>
      <c r="K17" s="89">
        <f>I17/J17</f>
        <v>1.2036108324974923</v>
      </c>
      <c r="L17" s="82">
        <f>G17</f>
        <v>8</v>
      </c>
      <c r="M17" s="83">
        <f>I17/L17*100</f>
        <v>150</v>
      </c>
    </row>
    <row r="18" spans="1:13" ht="18" customHeight="1">
      <c r="A18" s="9" t="s">
        <v>17</v>
      </c>
      <c r="B18" s="10" t="s">
        <v>18</v>
      </c>
      <c r="C18" s="11" t="s">
        <v>16</v>
      </c>
      <c r="D18" s="12">
        <v>0.51</v>
      </c>
      <c r="E18" s="13">
        <v>33700</v>
      </c>
      <c r="F18" s="14">
        <f aca="true" t="shared" si="0" ref="F18:F81">E18/10000</f>
        <v>3.37</v>
      </c>
      <c r="G18" s="15">
        <v>6.19</v>
      </c>
      <c r="H18" s="16">
        <f aca="true" t="shared" si="1" ref="H18:H81">G18/F18%</f>
        <v>183.67952522255194</v>
      </c>
      <c r="I18" s="15">
        <v>9.27</v>
      </c>
      <c r="J18" s="89">
        <v>7.7</v>
      </c>
      <c r="K18" s="89">
        <f aca="true" t="shared" si="2" ref="K18:K81">I18/J18</f>
        <v>1.2038961038961038</v>
      </c>
      <c r="L18" s="82">
        <f aca="true" t="shared" si="3" ref="L18:L81">G18</f>
        <v>6.19</v>
      </c>
      <c r="M18" s="83">
        <f aca="true" t="shared" si="4" ref="M18:M81">I18/L18*100</f>
        <v>149.75767366720515</v>
      </c>
    </row>
    <row r="19" spans="1:13" ht="18" customHeight="1">
      <c r="A19" s="9" t="s">
        <v>19</v>
      </c>
      <c r="B19" s="10" t="s">
        <v>20</v>
      </c>
      <c r="C19" s="11" t="s">
        <v>16</v>
      </c>
      <c r="D19" s="12">
        <v>0.87</v>
      </c>
      <c r="E19" s="13">
        <v>57500</v>
      </c>
      <c r="F19" s="14">
        <f t="shared" si="0"/>
        <v>5.75</v>
      </c>
      <c r="G19" s="15">
        <v>10.55</v>
      </c>
      <c r="H19" s="16">
        <f t="shared" si="1"/>
        <v>183.47826086956522</v>
      </c>
      <c r="I19" s="15">
        <v>15.81</v>
      </c>
      <c r="J19" s="89">
        <v>13.14</v>
      </c>
      <c r="K19" s="89">
        <f t="shared" si="2"/>
        <v>1.2031963470319635</v>
      </c>
      <c r="L19" s="82">
        <f t="shared" si="3"/>
        <v>10.55</v>
      </c>
      <c r="M19" s="83">
        <f t="shared" si="4"/>
        <v>149.85781990521326</v>
      </c>
    </row>
    <row r="20" spans="1:13" ht="18" customHeight="1">
      <c r="A20" s="9" t="s">
        <v>21</v>
      </c>
      <c r="B20" s="10" t="s">
        <v>22</v>
      </c>
      <c r="C20" s="11" t="s">
        <v>16</v>
      </c>
      <c r="D20" s="12">
        <v>0.5</v>
      </c>
      <c r="E20" s="13">
        <v>33100</v>
      </c>
      <c r="F20" s="14">
        <f t="shared" si="0"/>
        <v>3.31</v>
      </c>
      <c r="G20" s="15">
        <v>6.06</v>
      </c>
      <c r="H20" s="16">
        <f t="shared" si="1"/>
        <v>183.08157099697885</v>
      </c>
      <c r="I20" s="15">
        <v>9.09</v>
      </c>
      <c r="J20" s="89">
        <v>7.55</v>
      </c>
      <c r="K20" s="89">
        <f t="shared" si="2"/>
        <v>1.203973509933775</v>
      </c>
      <c r="L20" s="82">
        <f t="shared" si="3"/>
        <v>6.06</v>
      </c>
      <c r="M20" s="83">
        <f t="shared" si="4"/>
        <v>150</v>
      </c>
    </row>
    <row r="21" spans="1:13" ht="32.25" customHeight="1">
      <c r="A21" s="9" t="s">
        <v>23</v>
      </c>
      <c r="B21" s="10" t="s">
        <v>24</v>
      </c>
      <c r="C21" s="11" t="s">
        <v>16</v>
      </c>
      <c r="D21" s="12">
        <v>0.18</v>
      </c>
      <c r="E21" s="13">
        <v>11900</v>
      </c>
      <c r="F21" s="14">
        <f>E21/10000</f>
        <v>1.19</v>
      </c>
      <c r="G21" s="15">
        <v>2.18</v>
      </c>
      <c r="H21" s="16">
        <f t="shared" si="1"/>
        <v>183.1932773109244</v>
      </c>
      <c r="I21" s="15">
        <v>3.27</v>
      </c>
      <c r="J21" s="89">
        <v>2.72</v>
      </c>
      <c r="K21" s="89">
        <f t="shared" si="2"/>
        <v>1.2022058823529411</v>
      </c>
      <c r="L21" s="82">
        <f t="shared" si="3"/>
        <v>2.18</v>
      </c>
      <c r="M21" s="83">
        <f t="shared" si="4"/>
        <v>150</v>
      </c>
    </row>
    <row r="22" spans="1:13" ht="18" customHeight="1">
      <c r="A22" s="9" t="s">
        <v>25</v>
      </c>
      <c r="B22" s="10" t="s">
        <v>26</v>
      </c>
      <c r="C22" s="11" t="s">
        <v>27</v>
      </c>
      <c r="D22" s="12">
        <v>0.59</v>
      </c>
      <c r="E22" s="13">
        <v>39000</v>
      </c>
      <c r="F22" s="14">
        <f>E22/10000</f>
        <v>3.9</v>
      </c>
      <c r="G22" s="15">
        <v>7.16</v>
      </c>
      <c r="H22" s="16">
        <f t="shared" si="1"/>
        <v>183.5897435897436</v>
      </c>
      <c r="I22" s="15">
        <v>10.72</v>
      </c>
      <c r="J22" s="89">
        <v>8.91</v>
      </c>
      <c r="K22" s="89">
        <f t="shared" si="2"/>
        <v>1.2031425364758699</v>
      </c>
      <c r="L22" s="82">
        <f t="shared" si="3"/>
        <v>7.16</v>
      </c>
      <c r="M22" s="83">
        <f t="shared" si="4"/>
        <v>149.72067039106145</v>
      </c>
    </row>
    <row r="23" spans="1:13" ht="18" customHeight="1">
      <c r="A23" s="9" t="s">
        <v>28</v>
      </c>
      <c r="B23" s="10" t="s">
        <v>29</v>
      </c>
      <c r="C23" s="11" t="s">
        <v>30</v>
      </c>
      <c r="D23" s="12">
        <v>0.2</v>
      </c>
      <c r="E23" s="13">
        <v>13200</v>
      </c>
      <c r="F23" s="14">
        <f>E23/10000</f>
        <v>1.32</v>
      </c>
      <c r="G23" s="15">
        <v>2.43</v>
      </c>
      <c r="H23" s="16">
        <f t="shared" si="1"/>
        <v>184.0909090909091</v>
      </c>
      <c r="I23" s="15">
        <v>3.64</v>
      </c>
      <c r="J23" s="89">
        <v>3.02</v>
      </c>
      <c r="K23" s="89">
        <f t="shared" si="2"/>
        <v>1.205298013245033</v>
      </c>
      <c r="L23" s="82">
        <f t="shared" si="3"/>
        <v>2.43</v>
      </c>
      <c r="M23" s="83">
        <f t="shared" si="4"/>
        <v>149.79423868312756</v>
      </c>
    </row>
    <row r="24" spans="1:13" ht="18" customHeight="1">
      <c r="A24" s="9" t="s">
        <v>31</v>
      </c>
      <c r="B24" s="10" t="s">
        <v>32</v>
      </c>
      <c r="C24" s="11" t="s">
        <v>16</v>
      </c>
      <c r="D24" s="12">
        <v>0.25</v>
      </c>
      <c r="E24" s="13">
        <v>19700</v>
      </c>
      <c r="F24" s="14">
        <f>E24/10000</f>
        <v>1.97</v>
      </c>
      <c r="G24" s="15">
        <v>3.61</v>
      </c>
      <c r="H24" s="16">
        <f t="shared" si="1"/>
        <v>183.248730964467</v>
      </c>
      <c r="I24" s="15">
        <v>5.4</v>
      </c>
      <c r="J24" s="89">
        <v>4.62</v>
      </c>
      <c r="K24" s="89">
        <f t="shared" si="2"/>
        <v>1.1688311688311688</v>
      </c>
      <c r="L24" s="82">
        <f t="shared" si="3"/>
        <v>3.61</v>
      </c>
      <c r="M24" s="83">
        <f t="shared" si="4"/>
        <v>149.58448753462605</v>
      </c>
    </row>
    <row r="25" spans="1:13" ht="18" customHeight="1">
      <c r="A25" s="9" t="s">
        <v>33</v>
      </c>
      <c r="B25" s="10" t="s">
        <v>34</v>
      </c>
      <c r="C25" s="11" t="s">
        <v>16</v>
      </c>
      <c r="D25" s="12">
        <v>0.5</v>
      </c>
      <c r="E25" s="13">
        <v>39300</v>
      </c>
      <c r="F25" s="14">
        <f>E25/10000</f>
        <v>3.93</v>
      </c>
      <c r="G25" s="15">
        <v>7.22</v>
      </c>
      <c r="H25" s="16">
        <f t="shared" si="1"/>
        <v>183.7150127226463</v>
      </c>
      <c r="I25" s="15">
        <v>10.81</v>
      </c>
      <c r="J25" s="89">
        <v>9.24</v>
      </c>
      <c r="K25" s="89">
        <f t="shared" si="2"/>
        <v>1.16991341991342</v>
      </c>
      <c r="L25" s="82">
        <f t="shared" si="3"/>
        <v>7.22</v>
      </c>
      <c r="M25" s="83">
        <f t="shared" si="4"/>
        <v>149.7229916897507</v>
      </c>
    </row>
    <row r="26" spans="1:13" ht="18" customHeight="1">
      <c r="A26" s="9" t="s">
        <v>35</v>
      </c>
      <c r="B26" s="10" t="s">
        <v>36</v>
      </c>
      <c r="C26" s="11" t="s">
        <v>16</v>
      </c>
      <c r="D26" s="12">
        <v>0.12</v>
      </c>
      <c r="E26" s="13">
        <v>10400</v>
      </c>
      <c r="F26" s="14">
        <v>1.04</v>
      </c>
      <c r="G26" s="15">
        <v>1.73</v>
      </c>
      <c r="H26" s="16">
        <f t="shared" si="1"/>
        <v>166.34615384615384</v>
      </c>
      <c r="I26" s="15">
        <v>2.59</v>
      </c>
      <c r="J26" s="89">
        <v>2.22</v>
      </c>
      <c r="K26" s="89">
        <f t="shared" si="2"/>
        <v>1.1666666666666665</v>
      </c>
      <c r="L26" s="82">
        <f t="shared" si="3"/>
        <v>1.73</v>
      </c>
      <c r="M26" s="83">
        <f t="shared" si="4"/>
        <v>149.71098265895952</v>
      </c>
    </row>
    <row r="27" spans="1:13" ht="18" customHeight="1">
      <c r="A27" s="9" t="s">
        <v>37</v>
      </c>
      <c r="B27" s="10" t="s">
        <v>38</v>
      </c>
      <c r="C27" s="11" t="s">
        <v>16</v>
      </c>
      <c r="D27" s="12">
        <v>0.14</v>
      </c>
      <c r="E27" s="13">
        <v>12100</v>
      </c>
      <c r="F27" s="14">
        <v>1.21</v>
      </c>
      <c r="G27" s="15">
        <v>2.02</v>
      </c>
      <c r="H27" s="16">
        <f t="shared" si="1"/>
        <v>166.94214876033058</v>
      </c>
      <c r="I27" s="15">
        <v>3.03</v>
      </c>
      <c r="J27" s="89">
        <v>2.59</v>
      </c>
      <c r="K27" s="89">
        <f t="shared" si="2"/>
        <v>1.1698841698841698</v>
      </c>
      <c r="L27" s="82">
        <f t="shared" si="3"/>
        <v>2.02</v>
      </c>
      <c r="M27" s="83">
        <f t="shared" si="4"/>
        <v>150</v>
      </c>
    </row>
    <row r="28" spans="1:13" ht="32.25" customHeight="1">
      <c r="A28" s="9" t="s">
        <v>39</v>
      </c>
      <c r="B28" s="10" t="s">
        <v>40</v>
      </c>
      <c r="C28" s="11" t="s">
        <v>16</v>
      </c>
      <c r="D28" s="12">
        <v>1.4</v>
      </c>
      <c r="E28" s="13">
        <v>110100</v>
      </c>
      <c r="F28" s="14">
        <f t="shared" si="0"/>
        <v>11.01</v>
      </c>
      <c r="G28" s="15">
        <v>20.22</v>
      </c>
      <c r="H28" s="16">
        <f t="shared" si="1"/>
        <v>183.65122615803813</v>
      </c>
      <c r="I28" s="15">
        <v>30.26</v>
      </c>
      <c r="J28" s="89">
        <v>25.86</v>
      </c>
      <c r="K28" s="89">
        <f t="shared" si="2"/>
        <v>1.1701469450889406</v>
      </c>
      <c r="L28" s="82">
        <f t="shared" si="3"/>
        <v>20.22</v>
      </c>
      <c r="M28" s="83">
        <f t="shared" si="4"/>
        <v>149.65380811078143</v>
      </c>
    </row>
    <row r="29" spans="1:13" ht="32.25" customHeight="1">
      <c r="A29" s="9" t="s">
        <v>41</v>
      </c>
      <c r="B29" s="10" t="s">
        <v>42</v>
      </c>
      <c r="C29" s="11" t="s">
        <v>16</v>
      </c>
      <c r="D29" s="12">
        <v>1.78</v>
      </c>
      <c r="E29" s="13">
        <v>140000</v>
      </c>
      <c r="F29" s="14">
        <f t="shared" si="0"/>
        <v>14</v>
      </c>
      <c r="G29" s="15">
        <v>25.7</v>
      </c>
      <c r="H29" s="16">
        <f t="shared" si="1"/>
        <v>183.57142857142856</v>
      </c>
      <c r="I29" s="15">
        <v>38.48</v>
      </c>
      <c r="J29" s="89">
        <v>32.88</v>
      </c>
      <c r="K29" s="89">
        <f t="shared" si="2"/>
        <v>1.1703163017031628</v>
      </c>
      <c r="L29" s="82">
        <f t="shared" si="3"/>
        <v>25.7</v>
      </c>
      <c r="M29" s="83">
        <f t="shared" si="4"/>
        <v>149.72762645914398</v>
      </c>
    </row>
    <row r="30" spans="1:13" ht="32.25" customHeight="1">
      <c r="A30" s="9" t="s">
        <v>43</v>
      </c>
      <c r="B30" s="10" t="s">
        <v>44</v>
      </c>
      <c r="C30" s="11" t="s">
        <v>16</v>
      </c>
      <c r="D30" s="12">
        <v>2.19</v>
      </c>
      <c r="E30" s="13">
        <v>172200</v>
      </c>
      <c r="F30" s="14">
        <f t="shared" si="0"/>
        <v>17.22</v>
      </c>
      <c r="G30" s="15">
        <v>31.63</v>
      </c>
      <c r="H30" s="16">
        <f t="shared" si="1"/>
        <v>183.68176538908247</v>
      </c>
      <c r="I30" s="15">
        <v>47.34</v>
      </c>
      <c r="J30" s="89">
        <v>40.46</v>
      </c>
      <c r="K30" s="89">
        <f t="shared" si="2"/>
        <v>1.1700444883835888</v>
      </c>
      <c r="L30" s="82">
        <f t="shared" si="3"/>
        <v>31.63</v>
      </c>
      <c r="M30" s="83">
        <f t="shared" si="4"/>
        <v>149.66803667404363</v>
      </c>
    </row>
    <row r="31" spans="1:13" ht="32.25" customHeight="1">
      <c r="A31" s="9" t="s">
        <v>45</v>
      </c>
      <c r="B31" s="10" t="s">
        <v>46</v>
      </c>
      <c r="C31" s="11" t="s">
        <v>16</v>
      </c>
      <c r="D31" s="12">
        <v>1.5</v>
      </c>
      <c r="E31" s="13">
        <v>99200</v>
      </c>
      <c r="F31" s="14">
        <f t="shared" si="0"/>
        <v>9.92</v>
      </c>
      <c r="G31" s="15">
        <v>18.19</v>
      </c>
      <c r="H31" s="16">
        <f t="shared" si="1"/>
        <v>183.36693548387098</v>
      </c>
      <c r="I31" s="15">
        <v>27.27</v>
      </c>
      <c r="J31" s="89">
        <v>22.65</v>
      </c>
      <c r="K31" s="89">
        <f t="shared" si="2"/>
        <v>1.203973509933775</v>
      </c>
      <c r="L31" s="82">
        <f t="shared" si="3"/>
        <v>18.19</v>
      </c>
      <c r="M31" s="83">
        <f t="shared" si="4"/>
        <v>149.91753710830125</v>
      </c>
    </row>
    <row r="32" spans="1:13" ht="18" customHeight="1">
      <c r="A32" s="9" t="s">
        <v>47</v>
      </c>
      <c r="B32" s="10" t="s">
        <v>48</v>
      </c>
      <c r="C32" s="11" t="s">
        <v>49</v>
      </c>
      <c r="D32" s="12">
        <v>0.36</v>
      </c>
      <c r="E32" s="13">
        <v>23800</v>
      </c>
      <c r="F32" s="14">
        <f t="shared" si="0"/>
        <v>2.38</v>
      </c>
      <c r="G32" s="15">
        <v>4.37</v>
      </c>
      <c r="H32" s="16">
        <f t="shared" si="1"/>
        <v>183.61344537815128</v>
      </c>
      <c r="I32" s="15">
        <v>6.54</v>
      </c>
      <c r="J32" s="89">
        <v>5.44</v>
      </c>
      <c r="K32" s="89">
        <f t="shared" si="2"/>
        <v>1.2022058823529411</v>
      </c>
      <c r="L32" s="82">
        <f t="shared" si="3"/>
        <v>4.37</v>
      </c>
      <c r="M32" s="83">
        <f t="shared" si="4"/>
        <v>149.6567505720824</v>
      </c>
    </row>
    <row r="33" spans="1:13" ht="18" customHeight="1">
      <c r="A33" s="9" t="s">
        <v>50</v>
      </c>
      <c r="B33" s="10" t="s">
        <v>51</v>
      </c>
      <c r="C33" s="11" t="s">
        <v>49</v>
      </c>
      <c r="D33" s="12">
        <v>1.1</v>
      </c>
      <c r="E33" s="13">
        <v>72800</v>
      </c>
      <c r="F33" s="14">
        <f t="shared" si="0"/>
        <v>7.28</v>
      </c>
      <c r="G33" s="15">
        <v>13.34</v>
      </c>
      <c r="H33" s="16">
        <f t="shared" si="1"/>
        <v>183.24175824175822</v>
      </c>
      <c r="I33" s="15">
        <v>20</v>
      </c>
      <c r="J33" s="89">
        <v>16.61</v>
      </c>
      <c r="K33" s="89">
        <f t="shared" si="2"/>
        <v>1.2040939193257074</v>
      </c>
      <c r="L33" s="82">
        <f t="shared" si="3"/>
        <v>13.34</v>
      </c>
      <c r="M33" s="83">
        <f t="shared" si="4"/>
        <v>149.92503748125938</v>
      </c>
    </row>
    <row r="34" spans="1:13" ht="18" customHeight="1">
      <c r="A34" s="9" t="s">
        <v>52</v>
      </c>
      <c r="B34" s="10" t="s">
        <v>53</v>
      </c>
      <c r="C34" s="11" t="s">
        <v>49</v>
      </c>
      <c r="D34" s="12">
        <v>1.58</v>
      </c>
      <c r="E34" s="13">
        <v>104500</v>
      </c>
      <c r="F34" s="14">
        <f t="shared" si="0"/>
        <v>10.45</v>
      </c>
      <c r="G34" s="15">
        <v>19.16</v>
      </c>
      <c r="H34" s="16">
        <f t="shared" si="1"/>
        <v>183.34928229665073</v>
      </c>
      <c r="I34" s="15">
        <v>28.72</v>
      </c>
      <c r="J34" s="89">
        <v>23.86</v>
      </c>
      <c r="K34" s="89">
        <f t="shared" si="2"/>
        <v>1.2036881810561608</v>
      </c>
      <c r="L34" s="82">
        <f t="shared" si="3"/>
        <v>19.16</v>
      </c>
      <c r="M34" s="83">
        <f t="shared" si="4"/>
        <v>149.8956158663883</v>
      </c>
    </row>
    <row r="35" spans="1:13" ht="32.25" customHeight="1">
      <c r="A35" s="9" t="s">
        <v>54</v>
      </c>
      <c r="B35" s="10" t="s">
        <v>55</v>
      </c>
      <c r="C35" s="11" t="s">
        <v>16</v>
      </c>
      <c r="D35" s="12">
        <v>0.28</v>
      </c>
      <c r="E35" s="13">
        <v>22100</v>
      </c>
      <c r="F35" s="14">
        <f t="shared" si="0"/>
        <v>2.21</v>
      </c>
      <c r="G35" s="15">
        <v>3.4</v>
      </c>
      <c r="H35" s="16">
        <f t="shared" si="1"/>
        <v>153.84615384615387</v>
      </c>
      <c r="I35" s="15">
        <v>5.09</v>
      </c>
      <c r="J35" s="89">
        <v>4.23</v>
      </c>
      <c r="K35" s="89">
        <f t="shared" si="2"/>
        <v>1.2033096926713946</v>
      </c>
      <c r="L35" s="82">
        <f t="shared" si="3"/>
        <v>3.4</v>
      </c>
      <c r="M35" s="83">
        <f t="shared" si="4"/>
        <v>149.7058823529412</v>
      </c>
    </row>
    <row r="36" spans="1:13" ht="32.25" customHeight="1">
      <c r="A36" s="9" t="s">
        <v>56</v>
      </c>
      <c r="B36" s="10" t="s">
        <v>57</v>
      </c>
      <c r="C36" s="11" t="s">
        <v>16</v>
      </c>
      <c r="D36" s="12">
        <v>0.1</v>
      </c>
      <c r="E36" s="13">
        <v>8000</v>
      </c>
      <c r="F36" s="14">
        <f t="shared" si="0"/>
        <v>0.8</v>
      </c>
      <c r="G36" s="15">
        <v>1.25</v>
      </c>
      <c r="H36" s="16">
        <f t="shared" si="1"/>
        <v>156.25</v>
      </c>
      <c r="I36" s="15">
        <v>1.89</v>
      </c>
      <c r="J36" s="89">
        <v>1.57</v>
      </c>
      <c r="K36" s="89">
        <f t="shared" si="2"/>
        <v>1.2038216560509554</v>
      </c>
      <c r="L36" s="82">
        <f t="shared" si="3"/>
        <v>1.25</v>
      </c>
      <c r="M36" s="83">
        <f t="shared" si="4"/>
        <v>151.2</v>
      </c>
    </row>
    <row r="37" spans="1:13" ht="32.25" customHeight="1">
      <c r="A37" s="9" t="s">
        <v>58</v>
      </c>
      <c r="B37" s="10" t="s">
        <v>59</v>
      </c>
      <c r="C37" s="11" t="s">
        <v>16</v>
      </c>
      <c r="D37" s="12">
        <v>0.34</v>
      </c>
      <c r="E37" s="13">
        <v>27000</v>
      </c>
      <c r="F37" s="14">
        <f t="shared" si="0"/>
        <v>2.7</v>
      </c>
      <c r="G37" s="15">
        <v>4.12</v>
      </c>
      <c r="H37" s="16">
        <f t="shared" si="1"/>
        <v>152.59259259259258</v>
      </c>
      <c r="I37" s="15">
        <v>6.18</v>
      </c>
      <c r="J37" s="89">
        <v>5.13</v>
      </c>
      <c r="K37" s="89">
        <f t="shared" si="2"/>
        <v>1.2046783625730995</v>
      </c>
      <c r="L37" s="82">
        <f t="shared" si="3"/>
        <v>4.12</v>
      </c>
      <c r="M37" s="83">
        <f t="shared" si="4"/>
        <v>150</v>
      </c>
    </row>
    <row r="38" spans="1:13" ht="18" customHeight="1">
      <c r="A38" s="9" t="s">
        <v>60</v>
      </c>
      <c r="B38" s="10" t="s">
        <v>61</v>
      </c>
      <c r="C38" s="11" t="s">
        <v>62</v>
      </c>
      <c r="D38" s="12">
        <v>0.1</v>
      </c>
      <c r="E38" s="13">
        <v>6600</v>
      </c>
      <c r="F38" s="14">
        <f t="shared" si="0"/>
        <v>0.66</v>
      </c>
      <c r="G38" s="15">
        <v>1.21</v>
      </c>
      <c r="H38" s="16">
        <f t="shared" si="1"/>
        <v>183.33333333333334</v>
      </c>
      <c r="I38" s="15">
        <v>1.82</v>
      </c>
      <c r="J38" s="89">
        <v>1.51</v>
      </c>
      <c r="K38" s="89">
        <f t="shared" si="2"/>
        <v>1.205298013245033</v>
      </c>
      <c r="L38" s="82">
        <f t="shared" si="3"/>
        <v>1.21</v>
      </c>
      <c r="M38" s="83">
        <f t="shared" si="4"/>
        <v>150.4132231404959</v>
      </c>
    </row>
    <row r="39" spans="1:13" ht="32.25" customHeight="1">
      <c r="A39" s="9" t="s">
        <v>63</v>
      </c>
      <c r="B39" s="10" t="s">
        <v>64</v>
      </c>
      <c r="C39" s="11" t="s">
        <v>62</v>
      </c>
      <c r="D39" s="12">
        <v>0.06</v>
      </c>
      <c r="E39" s="13">
        <v>4000</v>
      </c>
      <c r="F39" s="14">
        <f t="shared" si="0"/>
        <v>0.4</v>
      </c>
      <c r="G39" s="15">
        <v>0.73</v>
      </c>
      <c r="H39" s="16">
        <f t="shared" si="1"/>
        <v>182.5</v>
      </c>
      <c r="I39" s="15">
        <v>1.09</v>
      </c>
      <c r="J39" s="89">
        <v>0.91</v>
      </c>
      <c r="K39" s="89">
        <f t="shared" si="2"/>
        <v>1.1978021978021978</v>
      </c>
      <c r="L39" s="82">
        <f t="shared" si="3"/>
        <v>0.73</v>
      </c>
      <c r="M39" s="83">
        <f t="shared" si="4"/>
        <v>149.3150684931507</v>
      </c>
    </row>
    <row r="40" spans="1:13" ht="32.25" customHeight="1">
      <c r="A40" s="9" t="s">
        <v>65</v>
      </c>
      <c r="B40" s="10" t="s">
        <v>66</v>
      </c>
      <c r="C40" s="11" t="s">
        <v>49</v>
      </c>
      <c r="D40" s="12">
        <v>0.37</v>
      </c>
      <c r="E40" s="13">
        <v>24500</v>
      </c>
      <c r="F40" s="14">
        <f t="shared" si="0"/>
        <v>2.45</v>
      </c>
      <c r="G40" s="15">
        <v>4.49</v>
      </c>
      <c r="H40" s="16">
        <f t="shared" si="1"/>
        <v>183.26530612244898</v>
      </c>
      <c r="I40" s="15">
        <v>6.73</v>
      </c>
      <c r="J40" s="89">
        <v>5.59</v>
      </c>
      <c r="K40" s="89">
        <f t="shared" si="2"/>
        <v>1.2039355992844365</v>
      </c>
      <c r="L40" s="82">
        <f t="shared" si="3"/>
        <v>4.49</v>
      </c>
      <c r="M40" s="83">
        <f t="shared" si="4"/>
        <v>149.88864142538975</v>
      </c>
    </row>
    <row r="41" spans="1:13" ht="32.25" customHeight="1">
      <c r="A41" s="9" t="s">
        <v>67</v>
      </c>
      <c r="B41" s="10" t="s">
        <v>68</v>
      </c>
      <c r="C41" s="11" t="s">
        <v>49</v>
      </c>
      <c r="D41" s="12">
        <v>0.64</v>
      </c>
      <c r="E41" s="13">
        <v>42300</v>
      </c>
      <c r="F41" s="14">
        <f t="shared" si="0"/>
        <v>4.23</v>
      </c>
      <c r="G41" s="15">
        <v>7.76</v>
      </c>
      <c r="H41" s="16">
        <f t="shared" si="1"/>
        <v>183.45153664302597</v>
      </c>
      <c r="I41" s="15">
        <v>11.63</v>
      </c>
      <c r="J41" s="89">
        <v>9.66</v>
      </c>
      <c r="K41" s="89">
        <f t="shared" si="2"/>
        <v>1.2039337474120084</v>
      </c>
      <c r="L41" s="82">
        <f t="shared" si="3"/>
        <v>7.76</v>
      </c>
      <c r="M41" s="83">
        <f t="shared" si="4"/>
        <v>149.87113402061857</v>
      </c>
    </row>
    <row r="42" spans="1:13" ht="32.25" customHeight="1">
      <c r="A42" s="9" t="s">
        <v>69</v>
      </c>
      <c r="B42" s="10" t="s">
        <v>70</v>
      </c>
      <c r="C42" s="11" t="s">
        <v>49</v>
      </c>
      <c r="D42" s="12">
        <v>1.1</v>
      </c>
      <c r="E42" s="13">
        <v>72800</v>
      </c>
      <c r="F42" s="14">
        <f t="shared" si="0"/>
        <v>7.28</v>
      </c>
      <c r="G42" s="15">
        <v>13.34</v>
      </c>
      <c r="H42" s="16">
        <f t="shared" si="1"/>
        <v>183.24175824175822</v>
      </c>
      <c r="I42" s="15">
        <v>20</v>
      </c>
      <c r="J42" s="89">
        <v>16.61</v>
      </c>
      <c r="K42" s="89">
        <f t="shared" si="2"/>
        <v>1.2040939193257074</v>
      </c>
      <c r="L42" s="82">
        <f t="shared" si="3"/>
        <v>13.34</v>
      </c>
      <c r="M42" s="83">
        <f t="shared" si="4"/>
        <v>149.92503748125938</v>
      </c>
    </row>
    <row r="43" spans="1:13" ht="18" customHeight="1">
      <c r="A43" s="9" t="s">
        <v>71</v>
      </c>
      <c r="B43" s="10" t="s">
        <v>72</v>
      </c>
      <c r="C43" s="11" t="s">
        <v>73</v>
      </c>
      <c r="D43" s="12">
        <v>0.06</v>
      </c>
      <c r="E43" s="13">
        <v>3700</v>
      </c>
      <c r="F43" s="14">
        <f t="shared" si="0"/>
        <v>0.37</v>
      </c>
      <c r="G43" s="15">
        <v>0.57</v>
      </c>
      <c r="H43" s="16">
        <f t="shared" si="1"/>
        <v>154.05405405405403</v>
      </c>
      <c r="I43" s="15">
        <v>0.85</v>
      </c>
      <c r="J43" s="89">
        <v>0.72</v>
      </c>
      <c r="K43" s="89">
        <f t="shared" si="2"/>
        <v>1.1805555555555556</v>
      </c>
      <c r="L43" s="82">
        <f t="shared" si="3"/>
        <v>0.57</v>
      </c>
      <c r="M43" s="83">
        <f t="shared" si="4"/>
        <v>149.1228070175439</v>
      </c>
    </row>
    <row r="44" spans="1:13" ht="18" customHeight="1">
      <c r="A44" s="9" t="s">
        <v>74</v>
      </c>
      <c r="B44" s="10" t="s">
        <v>75</v>
      </c>
      <c r="C44" s="11" t="s">
        <v>73</v>
      </c>
      <c r="D44" s="12">
        <v>0.07</v>
      </c>
      <c r="E44" s="13">
        <v>3600</v>
      </c>
      <c r="F44" s="14">
        <f t="shared" si="0"/>
        <v>0.36</v>
      </c>
      <c r="G44" s="15">
        <v>0.66</v>
      </c>
      <c r="H44" s="16">
        <f t="shared" si="1"/>
        <v>183.33333333333334</v>
      </c>
      <c r="I44" s="15">
        <v>0.99</v>
      </c>
      <c r="J44" s="89">
        <v>0.84</v>
      </c>
      <c r="K44" s="89">
        <f t="shared" si="2"/>
        <v>1.1785714285714286</v>
      </c>
      <c r="L44" s="82">
        <f t="shared" si="3"/>
        <v>0.66</v>
      </c>
      <c r="M44" s="83">
        <f t="shared" si="4"/>
        <v>150</v>
      </c>
    </row>
    <row r="45" spans="1:13" ht="18" customHeight="1">
      <c r="A45" s="9" t="s">
        <v>76</v>
      </c>
      <c r="B45" s="10" t="s">
        <v>77</v>
      </c>
      <c r="C45" s="11" t="s">
        <v>16</v>
      </c>
      <c r="D45" s="12">
        <v>0.29</v>
      </c>
      <c r="E45" s="13">
        <v>16100</v>
      </c>
      <c r="F45" s="14">
        <f t="shared" si="0"/>
        <v>1.61</v>
      </c>
      <c r="G45" s="15">
        <v>2.74</v>
      </c>
      <c r="H45" s="16">
        <f t="shared" si="1"/>
        <v>170.18633540372673</v>
      </c>
      <c r="I45" s="15">
        <v>4.09</v>
      </c>
      <c r="J45" s="89">
        <v>3.5</v>
      </c>
      <c r="K45" s="89">
        <f t="shared" si="2"/>
        <v>1.1685714285714286</v>
      </c>
      <c r="L45" s="82">
        <f t="shared" si="3"/>
        <v>2.74</v>
      </c>
      <c r="M45" s="83">
        <f t="shared" si="4"/>
        <v>149.27007299270073</v>
      </c>
    </row>
    <row r="46" spans="1:13" ht="18" customHeight="1">
      <c r="A46" s="9" t="s">
        <v>78</v>
      </c>
      <c r="B46" s="10" t="s">
        <v>79</v>
      </c>
      <c r="C46" s="11" t="s">
        <v>16</v>
      </c>
      <c r="D46" s="12">
        <v>0.13</v>
      </c>
      <c r="E46" s="13">
        <v>7300</v>
      </c>
      <c r="F46" s="14">
        <f t="shared" si="0"/>
        <v>0.73</v>
      </c>
      <c r="G46" s="15">
        <v>1.23</v>
      </c>
      <c r="H46" s="16">
        <f t="shared" si="1"/>
        <v>168.4931506849315</v>
      </c>
      <c r="I46" s="15">
        <v>1.83</v>
      </c>
      <c r="J46" s="89">
        <v>1.57</v>
      </c>
      <c r="K46" s="89">
        <f t="shared" si="2"/>
        <v>1.1656050955414012</v>
      </c>
      <c r="L46" s="82">
        <f t="shared" si="3"/>
        <v>1.23</v>
      </c>
      <c r="M46" s="83">
        <f t="shared" si="4"/>
        <v>148.78048780487805</v>
      </c>
    </row>
    <row r="47" spans="1:13" ht="18" customHeight="1">
      <c r="A47" s="9" t="s">
        <v>80</v>
      </c>
      <c r="B47" s="10" t="s">
        <v>81</v>
      </c>
      <c r="C47" s="11" t="s">
        <v>16</v>
      </c>
      <c r="D47" s="12">
        <v>0.46</v>
      </c>
      <c r="E47" s="13">
        <v>30400</v>
      </c>
      <c r="F47" s="14">
        <f t="shared" si="0"/>
        <v>3.04</v>
      </c>
      <c r="G47" s="15">
        <v>5.58</v>
      </c>
      <c r="H47" s="16">
        <f t="shared" si="1"/>
        <v>183.55263157894737</v>
      </c>
      <c r="I47" s="15">
        <v>8.36</v>
      </c>
      <c r="J47" s="89">
        <v>6.95</v>
      </c>
      <c r="K47" s="89">
        <f t="shared" si="2"/>
        <v>1.2028776978417266</v>
      </c>
      <c r="L47" s="82">
        <f t="shared" si="3"/>
        <v>5.58</v>
      </c>
      <c r="M47" s="83">
        <f t="shared" si="4"/>
        <v>149.82078853046593</v>
      </c>
    </row>
    <row r="48" spans="1:13" ht="32.25" customHeight="1">
      <c r="A48" s="9" t="s">
        <v>82</v>
      </c>
      <c r="B48" s="10" t="s">
        <v>83</v>
      </c>
      <c r="C48" s="11" t="s">
        <v>16</v>
      </c>
      <c r="D48" s="12">
        <v>0.45</v>
      </c>
      <c r="E48" s="13">
        <v>29800</v>
      </c>
      <c r="F48" s="14">
        <f t="shared" si="0"/>
        <v>2.98</v>
      </c>
      <c r="G48" s="15">
        <v>5.46</v>
      </c>
      <c r="H48" s="16">
        <f t="shared" si="1"/>
        <v>183.2214765100671</v>
      </c>
      <c r="I48" s="15">
        <v>8.18</v>
      </c>
      <c r="J48" s="89">
        <v>6.8</v>
      </c>
      <c r="K48" s="89">
        <f t="shared" si="2"/>
        <v>1.2029411764705882</v>
      </c>
      <c r="L48" s="82">
        <f t="shared" si="3"/>
        <v>5.46</v>
      </c>
      <c r="M48" s="83">
        <f t="shared" si="4"/>
        <v>149.8168498168498</v>
      </c>
    </row>
    <row r="49" spans="1:13" ht="32.25" customHeight="1">
      <c r="A49" s="9" t="s">
        <v>84</v>
      </c>
      <c r="B49" s="10" t="s">
        <v>85</v>
      </c>
      <c r="C49" s="11" t="s">
        <v>16</v>
      </c>
      <c r="D49" s="12">
        <v>0.5</v>
      </c>
      <c r="E49" s="13">
        <v>33100</v>
      </c>
      <c r="F49" s="14">
        <f t="shared" si="0"/>
        <v>3.31</v>
      </c>
      <c r="G49" s="15">
        <v>6.06</v>
      </c>
      <c r="H49" s="16">
        <f t="shared" si="1"/>
        <v>183.08157099697885</v>
      </c>
      <c r="I49" s="15">
        <v>9.09</v>
      </c>
      <c r="J49" s="89">
        <v>7.55</v>
      </c>
      <c r="K49" s="89">
        <f t="shared" si="2"/>
        <v>1.203973509933775</v>
      </c>
      <c r="L49" s="82">
        <f t="shared" si="3"/>
        <v>6.06</v>
      </c>
      <c r="M49" s="83">
        <f t="shared" si="4"/>
        <v>150</v>
      </c>
    </row>
    <row r="50" spans="1:13" ht="18" customHeight="1">
      <c r="A50" s="9" t="s">
        <v>86</v>
      </c>
      <c r="B50" s="10" t="s">
        <v>87</v>
      </c>
      <c r="C50" s="11" t="s">
        <v>30</v>
      </c>
      <c r="D50" s="12">
        <v>0.03</v>
      </c>
      <c r="E50" s="13">
        <v>1900</v>
      </c>
      <c r="F50" s="14">
        <f t="shared" si="0"/>
        <v>0.19</v>
      </c>
      <c r="G50" s="15">
        <v>0.29</v>
      </c>
      <c r="H50" s="16">
        <f t="shared" si="1"/>
        <v>152.6315789473684</v>
      </c>
      <c r="I50" s="15">
        <v>0.43</v>
      </c>
      <c r="J50" s="89">
        <v>0.37</v>
      </c>
      <c r="K50" s="89">
        <f t="shared" si="2"/>
        <v>1.162162162162162</v>
      </c>
      <c r="L50" s="82">
        <f t="shared" si="3"/>
        <v>0.29</v>
      </c>
      <c r="M50" s="83">
        <f t="shared" si="4"/>
        <v>148.27586206896552</v>
      </c>
    </row>
    <row r="51" spans="1:13" ht="18" customHeight="1">
      <c r="A51" s="9" t="s">
        <v>88</v>
      </c>
      <c r="B51" s="10" t="s">
        <v>89</v>
      </c>
      <c r="C51" s="11" t="s">
        <v>30</v>
      </c>
      <c r="D51" s="12">
        <v>0.2</v>
      </c>
      <c r="E51" s="13">
        <v>10200</v>
      </c>
      <c r="F51" s="14">
        <f t="shared" si="0"/>
        <v>1.02</v>
      </c>
      <c r="G51" s="15">
        <v>1.89</v>
      </c>
      <c r="H51" s="16">
        <f t="shared" si="1"/>
        <v>185.2941176470588</v>
      </c>
      <c r="I51" s="15">
        <v>2.82</v>
      </c>
      <c r="J51" s="89">
        <v>2.41</v>
      </c>
      <c r="K51" s="89">
        <f t="shared" si="2"/>
        <v>1.1701244813278007</v>
      </c>
      <c r="L51" s="82">
        <f t="shared" si="3"/>
        <v>1.89</v>
      </c>
      <c r="M51" s="83">
        <f t="shared" si="4"/>
        <v>149.20634920634922</v>
      </c>
    </row>
    <row r="52" spans="1:13" ht="48.75" customHeight="1">
      <c r="A52" s="9" t="s">
        <v>90</v>
      </c>
      <c r="B52" s="10" t="s">
        <v>91</v>
      </c>
      <c r="C52" s="11" t="s">
        <v>16</v>
      </c>
      <c r="D52" s="12">
        <v>0.3</v>
      </c>
      <c r="E52" s="13">
        <v>23600</v>
      </c>
      <c r="F52" s="14">
        <f t="shared" si="0"/>
        <v>2.36</v>
      </c>
      <c r="G52" s="15">
        <v>4.33</v>
      </c>
      <c r="H52" s="16">
        <f t="shared" si="1"/>
        <v>183.47457627118644</v>
      </c>
      <c r="I52" s="15">
        <v>6.49</v>
      </c>
      <c r="J52" s="89">
        <v>5.54</v>
      </c>
      <c r="K52" s="89">
        <f t="shared" si="2"/>
        <v>1.1714801444043321</v>
      </c>
      <c r="L52" s="82">
        <f t="shared" si="3"/>
        <v>4.33</v>
      </c>
      <c r="M52" s="83">
        <f t="shared" si="4"/>
        <v>149.88452655889145</v>
      </c>
    </row>
    <row r="53" spans="1:13" ht="18" customHeight="1">
      <c r="A53" s="17" t="s">
        <v>92</v>
      </c>
      <c r="B53" s="10" t="s">
        <v>93</v>
      </c>
      <c r="C53" s="11" t="s">
        <v>16</v>
      </c>
      <c r="D53" s="12">
        <v>0.55</v>
      </c>
      <c r="E53" s="13">
        <v>43200</v>
      </c>
      <c r="F53" s="14">
        <f t="shared" si="0"/>
        <v>4.32</v>
      </c>
      <c r="G53" s="15">
        <v>7.94</v>
      </c>
      <c r="H53" s="16">
        <f t="shared" si="1"/>
        <v>183.7962962962963</v>
      </c>
      <c r="I53" s="15">
        <v>11.89</v>
      </c>
      <c r="J53" s="89">
        <v>10.16</v>
      </c>
      <c r="K53" s="89">
        <f t="shared" si="2"/>
        <v>1.1702755905511812</v>
      </c>
      <c r="L53" s="82">
        <f t="shared" si="3"/>
        <v>7.94</v>
      </c>
      <c r="M53" s="83">
        <f t="shared" si="4"/>
        <v>149.74811083123424</v>
      </c>
    </row>
    <row r="54" spans="1:13" ht="18" customHeight="1">
      <c r="A54" s="17" t="s">
        <v>94</v>
      </c>
      <c r="B54" s="10" t="s">
        <v>95</v>
      </c>
      <c r="C54" s="11" t="s">
        <v>16</v>
      </c>
      <c r="D54" s="12">
        <v>4.2</v>
      </c>
      <c r="E54" s="13">
        <v>330200</v>
      </c>
      <c r="F54" s="14">
        <f t="shared" si="0"/>
        <v>33.02</v>
      </c>
      <c r="G54" s="15">
        <v>60.65</v>
      </c>
      <c r="H54" s="16">
        <f t="shared" si="1"/>
        <v>183.6765596608116</v>
      </c>
      <c r="I54" s="15">
        <v>90.79</v>
      </c>
      <c r="J54" s="89">
        <v>77.59</v>
      </c>
      <c r="K54" s="89">
        <f t="shared" si="2"/>
        <v>1.1701250161103236</v>
      </c>
      <c r="L54" s="82">
        <f t="shared" si="3"/>
        <v>60.65</v>
      </c>
      <c r="M54" s="83">
        <f t="shared" si="4"/>
        <v>149.69497114591923</v>
      </c>
    </row>
    <row r="55" spans="1:13" ht="18" customHeight="1">
      <c r="A55" s="17" t="s">
        <v>96</v>
      </c>
      <c r="B55" s="10" t="s">
        <v>97</v>
      </c>
      <c r="C55" s="11" t="s">
        <v>16</v>
      </c>
      <c r="D55" s="12">
        <v>0.4</v>
      </c>
      <c r="E55" s="13">
        <v>31500</v>
      </c>
      <c r="F55" s="14">
        <f t="shared" si="0"/>
        <v>3.15</v>
      </c>
      <c r="G55" s="15">
        <v>5.78</v>
      </c>
      <c r="H55" s="16">
        <f t="shared" si="1"/>
        <v>183.4920634920635</v>
      </c>
      <c r="I55" s="15">
        <v>8.65</v>
      </c>
      <c r="J55" s="89">
        <v>7.39</v>
      </c>
      <c r="K55" s="89">
        <f t="shared" si="2"/>
        <v>1.1705006765899866</v>
      </c>
      <c r="L55" s="82">
        <f t="shared" si="3"/>
        <v>5.78</v>
      </c>
      <c r="M55" s="83">
        <f t="shared" si="4"/>
        <v>149.65397923875432</v>
      </c>
    </row>
    <row r="56" spans="1:13" ht="18" customHeight="1">
      <c r="A56" s="18" t="s">
        <v>98</v>
      </c>
      <c r="B56" s="19" t="s">
        <v>99</v>
      </c>
      <c r="C56" s="20" t="s">
        <v>16</v>
      </c>
      <c r="D56" s="21">
        <v>0.099</v>
      </c>
      <c r="E56" s="13">
        <v>7200</v>
      </c>
      <c r="F56" s="14">
        <f t="shared" si="0"/>
        <v>0.72</v>
      </c>
      <c r="G56" s="15">
        <v>1.2</v>
      </c>
      <c r="H56" s="16">
        <f t="shared" si="1"/>
        <v>166.66666666666666</v>
      </c>
      <c r="I56" s="15">
        <v>1.8</v>
      </c>
      <c r="J56" s="89">
        <v>1.49</v>
      </c>
      <c r="K56" s="89">
        <f t="shared" si="2"/>
        <v>1.2080536912751678</v>
      </c>
      <c r="L56" s="82">
        <f t="shared" si="3"/>
        <v>1.2</v>
      </c>
      <c r="M56" s="83">
        <f t="shared" si="4"/>
        <v>150</v>
      </c>
    </row>
    <row r="57" spans="1:13" ht="18" customHeight="1">
      <c r="A57" s="22" t="s">
        <v>100</v>
      </c>
      <c r="B57" s="10" t="s">
        <v>101</v>
      </c>
      <c r="C57" s="11" t="s">
        <v>16</v>
      </c>
      <c r="D57" s="12">
        <v>0.078</v>
      </c>
      <c r="E57" s="13">
        <v>5600</v>
      </c>
      <c r="F57" s="14">
        <f t="shared" si="0"/>
        <v>0.56</v>
      </c>
      <c r="G57" s="15">
        <v>0.95</v>
      </c>
      <c r="H57" s="16">
        <f t="shared" si="1"/>
        <v>169.6428571428571</v>
      </c>
      <c r="I57" s="15">
        <v>1.42</v>
      </c>
      <c r="J57" s="89">
        <v>1.18</v>
      </c>
      <c r="K57" s="89">
        <f t="shared" si="2"/>
        <v>1.2033898305084745</v>
      </c>
      <c r="L57" s="82">
        <f t="shared" si="3"/>
        <v>0.95</v>
      </c>
      <c r="M57" s="83">
        <f t="shared" si="4"/>
        <v>149.4736842105263</v>
      </c>
    </row>
    <row r="58" spans="1:13" ht="18" customHeight="1">
      <c r="A58" s="22" t="s">
        <v>102</v>
      </c>
      <c r="B58" s="10" t="s">
        <v>103</v>
      </c>
      <c r="C58" s="11" t="s">
        <v>16</v>
      </c>
      <c r="D58" s="12">
        <v>0.23</v>
      </c>
      <c r="E58" s="13">
        <v>18100</v>
      </c>
      <c r="F58" s="14">
        <f t="shared" si="0"/>
        <v>1.81</v>
      </c>
      <c r="G58" s="15">
        <v>3.32</v>
      </c>
      <c r="H58" s="16">
        <f t="shared" si="1"/>
        <v>183.42541436464086</v>
      </c>
      <c r="I58" s="15">
        <v>4.97</v>
      </c>
      <c r="J58" s="89">
        <v>4.25</v>
      </c>
      <c r="K58" s="89">
        <f t="shared" si="2"/>
        <v>1.1694117647058824</v>
      </c>
      <c r="L58" s="82">
        <f t="shared" si="3"/>
        <v>3.32</v>
      </c>
      <c r="M58" s="83">
        <f t="shared" si="4"/>
        <v>149.6987951807229</v>
      </c>
    </row>
    <row r="59" spans="1:13" ht="18" customHeight="1">
      <c r="A59" s="22" t="s">
        <v>104</v>
      </c>
      <c r="B59" s="10" t="s">
        <v>105</v>
      </c>
      <c r="C59" s="11" t="s">
        <v>73</v>
      </c>
      <c r="D59" s="12">
        <v>0.08</v>
      </c>
      <c r="E59" s="13">
        <v>5800</v>
      </c>
      <c r="F59" s="14">
        <f t="shared" si="0"/>
        <v>0.58</v>
      </c>
      <c r="G59" s="15">
        <v>0.97</v>
      </c>
      <c r="H59" s="16">
        <f t="shared" si="1"/>
        <v>167.24137931034483</v>
      </c>
      <c r="I59" s="15">
        <v>1.45</v>
      </c>
      <c r="J59" s="89">
        <v>1.21</v>
      </c>
      <c r="K59" s="89">
        <f t="shared" si="2"/>
        <v>1.1983471074380165</v>
      </c>
      <c r="L59" s="82">
        <f t="shared" si="3"/>
        <v>0.97</v>
      </c>
      <c r="M59" s="83">
        <f t="shared" si="4"/>
        <v>149.48453608247422</v>
      </c>
    </row>
    <row r="60" spans="1:13" ht="18" customHeight="1">
      <c r="A60" s="22" t="s">
        <v>106</v>
      </c>
      <c r="B60" s="10" t="s">
        <v>107</v>
      </c>
      <c r="C60" s="11" t="s">
        <v>16</v>
      </c>
      <c r="D60" s="12">
        <v>0.28</v>
      </c>
      <c r="E60" s="13">
        <v>14300</v>
      </c>
      <c r="F60" s="14">
        <f t="shared" si="0"/>
        <v>1.43</v>
      </c>
      <c r="G60" s="15">
        <v>2.64</v>
      </c>
      <c r="H60" s="16">
        <f t="shared" si="1"/>
        <v>184.6153846153846</v>
      </c>
      <c r="I60" s="15">
        <v>3.95</v>
      </c>
      <c r="J60" s="89">
        <v>3.38</v>
      </c>
      <c r="K60" s="89">
        <f t="shared" si="2"/>
        <v>1.168639053254438</v>
      </c>
      <c r="L60" s="82">
        <f t="shared" si="3"/>
        <v>2.64</v>
      </c>
      <c r="M60" s="83">
        <f t="shared" si="4"/>
        <v>149.62121212121212</v>
      </c>
    </row>
    <row r="61" spans="1:13" ht="18" customHeight="1">
      <c r="A61" s="22" t="s">
        <v>108</v>
      </c>
      <c r="B61" s="10" t="s">
        <v>109</v>
      </c>
      <c r="C61" s="11" t="s">
        <v>16</v>
      </c>
      <c r="D61" s="12">
        <v>0.34</v>
      </c>
      <c r="E61" s="13">
        <v>26700</v>
      </c>
      <c r="F61" s="14">
        <f t="shared" si="0"/>
        <v>2.67</v>
      </c>
      <c r="G61" s="15">
        <v>4.91</v>
      </c>
      <c r="H61" s="16">
        <f t="shared" si="1"/>
        <v>183.89513108614233</v>
      </c>
      <c r="I61" s="15">
        <v>7.35</v>
      </c>
      <c r="J61" s="89">
        <v>6.28</v>
      </c>
      <c r="K61" s="89">
        <f t="shared" si="2"/>
        <v>1.1703821656050954</v>
      </c>
      <c r="L61" s="82">
        <f t="shared" si="3"/>
        <v>4.91</v>
      </c>
      <c r="M61" s="83">
        <f t="shared" si="4"/>
        <v>149.69450101832993</v>
      </c>
    </row>
    <row r="62" spans="1:13" ht="18" customHeight="1">
      <c r="A62" s="22" t="s">
        <v>110</v>
      </c>
      <c r="B62" s="10" t="s">
        <v>111</v>
      </c>
      <c r="C62" s="11" t="s">
        <v>16</v>
      </c>
      <c r="D62" s="12">
        <v>0.4</v>
      </c>
      <c r="E62" s="13">
        <v>31500</v>
      </c>
      <c r="F62" s="14">
        <f t="shared" si="0"/>
        <v>3.15</v>
      </c>
      <c r="G62" s="15">
        <v>5.78</v>
      </c>
      <c r="H62" s="16">
        <f t="shared" si="1"/>
        <v>183.4920634920635</v>
      </c>
      <c r="I62" s="15">
        <v>8.65</v>
      </c>
      <c r="J62" s="89">
        <v>7.39</v>
      </c>
      <c r="K62" s="89">
        <f t="shared" si="2"/>
        <v>1.1705006765899866</v>
      </c>
      <c r="L62" s="82">
        <f t="shared" si="3"/>
        <v>5.78</v>
      </c>
      <c r="M62" s="83">
        <f t="shared" si="4"/>
        <v>149.65397923875432</v>
      </c>
    </row>
    <row r="63" spans="1:13" ht="32.25" customHeight="1">
      <c r="A63" s="22" t="s">
        <v>112</v>
      </c>
      <c r="B63" s="10" t="s">
        <v>113</v>
      </c>
      <c r="C63" s="11" t="s">
        <v>16</v>
      </c>
      <c r="D63" s="12">
        <v>0.47</v>
      </c>
      <c r="E63" s="13">
        <v>31100</v>
      </c>
      <c r="F63" s="14">
        <f t="shared" si="0"/>
        <v>3.11</v>
      </c>
      <c r="G63" s="15">
        <v>5.7</v>
      </c>
      <c r="H63" s="16">
        <f t="shared" si="1"/>
        <v>183.2797427652733</v>
      </c>
      <c r="I63" s="15">
        <v>8.54</v>
      </c>
      <c r="J63" s="89">
        <v>7.1</v>
      </c>
      <c r="K63" s="89">
        <f t="shared" si="2"/>
        <v>1.2028169014084507</v>
      </c>
      <c r="L63" s="82">
        <f t="shared" si="3"/>
        <v>5.7</v>
      </c>
      <c r="M63" s="83">
        <f t="shared" si="4"/>
        <v>149.82456140350874</v>
      </c>
    </row>
    <row r="64" spans="1:13" ht="18" customHeight="1">
      <c r="A64" s="22" t="s">
        <v>114</v>
      </c>
      <c r="B64" s="10" t="s">
        <v>115</v>
      </c>
      <c r="C64" s="11" t="s">
        <v>73</v>
      </c>
      <c r="D64" s="12">
        <v>0.45</v>
      </c>
      <c r="E64" s="13">
        <v>29800</v>
      </c>
      <c r="F64" s="14">
        <f t="shared" si="0"/>
        <v>2.98</v>
      </c>
      <c r="G64" s="15">
        <v>5.46</v>
      </c>
      <c r="H64" s="16">
        <f t="shared" si="1"/>
        <v>183.2214765100671</v>
      </c>
      <c r="I64" s="15">
        <v>8.18</v>
      </c>
      <c r="J64" s="89">
        <v>6.8</v>
      </c>
      <c r="K64" s="89">
        <f t="shared" si="2"/>
        <v>1.2029411764705882</v>
      </c>
      <c r="L64" s="82">
        <f t="shared" si="3"/>
        <v>5.46</v>
      </c>
      <c r="M64" s="83">
        <f t="shared" si="4"/>
        <v>149.8168498168498</v>
      </c>
    </row>
    <row r="65" spans="1:13" ht="18" customHeight="1">
      <c r="A65" s="22" t="s">
        <v>116</v>
      </c>
      <c r="B65" s="10" t="s">
        <v>117</v>
      </c>
      <c r="C65" s="11" t="s">
        <v>73</v>
      </c>
      <c r="D65" s="12">
        <v>0.35</v>
      </c>
      <c r="E65" s="13">
        <v>23200</v>
      </c>
      <c r="F65" s="14">
        <f t="shared" si="0"/>
        <v>2.32</v>
      </c>
      <c r="G65" s="15">
        <v>4.24</v>
      </c>
      <c r="H65" s="16">
        <f t="shared" si="1"/>
        <v>182.7586206896552</v>
      </c>
      <c r="I65" s="15">
        <v>6.36</v>
      </c>
      <c r="J65" s="89">
        <v>5.29</v>
      </c>
      <c r="K65" s="89">
        <f t="shared" si="2"/>
        <v>1.2022684310018905</v>
      </c>
      <c r="L65" s="82">
        <f t="shared" si="3"/>
        <v>4.24</v>
      </c>
      <c r="M65" s="83">
        <f t="shared" si="4"/>
        <v>150</v>
      </c>
    </row>
    <row r="66" spans="1:13" ht="45">
      <c r="A66" s="22" t="s">
        <v>118</v>
      </c>
      <c r="B66" s="10" t="s">
        <v>119</v>
      </c>
      <c r="C66" s="11" t="s">
        <v>16</v>
      </c>
      <c r="D66" s="12">
        <v>0.53</v>
      </c>
      <c r="E66" s="13">
        <v>35100</v>
      </c>
      <c r="F66" s="14">
        <f t="shared" si="0"/>
        <v>3.51</v>
      </c>
      <c r="G66" s="15">
        <v>6.43</v>
      </c>
      <c r="H66" s="16">
        <f t="shared" si="1"/>
        <v>183.1908831908832</v>
      </c>
      <c r="I66" s="15">
        <v>9.63</v>
      </c>
      <c r="J66" s="89">
        <v>8</v>
      </c>
      <c r="K66" s="89">
        <f t="shared" si="2"/>
        <v>1.20375</v>
      </c>
      <c r="L66" s="82">
        <f t="shared" si="3"/>
        <v>6.43</v>
      </c>
      <c r="M66" s="83">
        <f t="shared" si="4"/>
        <v>149.76671850699844</v>
      </c>
    </row>
    <row r="67" spans="1:13" ht="45">
      <c r="A67" s="22" t="s">
        <v>120</v>
      </c>
      <c r="B67" s="10" t="s">
        <v>121</v>
      </c>
      <c r="C67" s="11" t="s">
        <v>16</v>
      </c>
      <c r="D67" s="12">
        <v>0.58</v>
      </c>
      <c r="E67" s="13">
        <v>38400</v>
      </c>
      <c r="F67" s="14">
        <f t="shared" si="0"/>
        <v>3.84</v>
      </c>
      <c r="G67" s="15">
        <v>7.03</v>
      </c>
      <c r="H67" s="16">
        <f t="shared" si="1"/>
        <v>183.07291666666669</v>
      </c>
      <c r="I67" s="15">
        <v>10.54</v>
      </c>
      <c r="J67" s="89">
        <v>8.76</v>
      </c>
      <c r="K67" s="89">
        <f t="shared" si="2"/>
        <v>1.2031963470319633</v>
      </c>
      <c r="L67" s="82">
        <f t="shared" si="3"/>
        <v>7.03</v>
      </c>
      <c r="M67" s="83">
        <f t="shared" si="4"/>
        <v>149.9288762446657</v>
      </c>
    </row>
    <row r="68" spans="1:13" ht="45">
      <c r="A68" s="22" t="s">
        <v>122</v>
      </c>
      <c r="B68" s="10" t="s">
        <v>123</v>
      </c>
      <c r="C68" s="11" t="s">
        <v>16</v>
      </c>
      <c r="D68" s="12">
        <v>0.63</v>
      </c>
      <c r="E68" s="13">
        <v>41700</v>
      </c>
      <c r="F68" s="14">
        <f t="shared" si="0"/>
        <v>4.17</v>
      </c>
      <c r="G68" s="15">
        <v>7.64</v>
      </c>
      <c r="H68" s="16">
        <f t="shared" si="1"/>
        <v>183.2134292565947</v>
      </c>
      <c r="I68" s="15">
        <v>11.45</v>
      </c>
      <c r="J68" s="89">
        <v>9.51</v>
      </c>
      <c r="K68" s="89">
        <f t="shared" si="2"/>
        <v>1.2039957939011565</v>
      </c>
      <c r="L68" s="82">
        <f t="shared" si="3"/>
        <v>7.64</v>
      </c>
      <c r="M68" s="83">
        <f t="shared" si="4"/>
        <v>149.86910994764398</v>
      </c>
    </row>
    <row r="69" spans="1:13" ht="32.25" customHeight="1">
      <c r="A69" s="22" t="s">
        <v>124</v>
      </c>
      <c r="B69" s="10" t="s">
        <v>125</v>
      </c>
      <c r="C69" s="11" t="s">
        <v>16</v>
      </c>
      <c r="D69" s="12">
        <v>0.72</v>
      </c>
      <c r="E69" s="13">
        <v>47600</v>
      </c>
      <c r="F69" s="14">
        <f t="shared" si="0"/>
        <v>4.76</v>
      </c>
      <c r="G69" s="15">
        <v>8.73</v>
      </c>
      <c r="H69" s="16">
        <f t="shared" si="1"/>
        <v>183.40336134453784</v>
      </c>
      <c r="I69" s="15">
        <v>13.09</v>
      </c>
      <c r="J69" s="89">
        <v>10.87</v>
      </c>
      <c r="K69" s="89">
        <f t="shared" si="2"/>
        <v>1.204231830726771</v>
      </c>
      <c r="L69" s="82">
        <f t="shared" si="3"/>
        <v>8.73</v>
      </c>
      <c r="M69" s="83">
        <f t="shared" si="4"/>
        <v>149.94272623138602</v>
      </c>
    </row>
    <row r="70" spans="1:13" ht="32.25" customHeight="1">
      <c r="A70" s="22" t="s">
        <v>126</v>
      </c>
      <c r="B70" s="10" t="s">
        <v>127</v>
      </c>
      <c r="C70" s="11" t="s">
        <v>16</v>
      </c>
      <c r="D70" s="12">
        <v>1.09</v>
      </c>
      <c r="E70" s="13">
        <v>72100</v>
      </c>
      <c r="F70" s="14">
        <f t="shared" si="0"/>
        <v>7.21</v>
      </c>
      <c r="G70" s="15">
        <v>13.22</v>
      </c>
      <c r="H70" s="16">
        <f t="shared" si="1"/>
        <v>183.35644937586687</v>
      </c>
      <c r="I70" s="15">
        <v>19.81</v>
      </c>
      <c r="J70" s="89">
        <v>16.46</v>
      </c>
      <c r="K70" s="89">
        <f t="shared" si="2"/>
        <v>1.203523693803159</v>
      </c>
      <c r="L70" s="82">
        <f t="shared" si="3"/>
        <v>13.22</v>
      </c>
      <c r="M70" s="83">
        <f t="shared" si="4"/>
        <v>149.8487140695915</v>
      </c>
    </row>
    <row r="71" spans="1:13" ht="45">
      <c r="A71" s="23"/>
      <c r="B71" s="10" t="s">
        <v>128</v>
      </c>
      <c r="C71" s="11"/>
      <c r="D71" s="12"/>
      <c r="E71" s="13"/>
      <c r="F71" s="14"/>
      <c r="G71" s="15"/>
      <c r="H71" s="16"/>
      <c r="I71" s="15"/>
      <c r="J71" s="89"/>
      <c r="K71" s="89"/>
      <c r="L71" s="82">
        <f t="shared" si="3"/>
        <v>0</v>
      </c>
      <c r="M71" s="83" t="e">
        <f t="shared" si="4"/>
        <v>#DIV/0!</v>
      </c>
    </row>
    <row r="72" spans="1:13" ht="18" customHeight="1">
      <c r="A72" s="23" t="s">
        <v>129</v>
      </c>
      <c r="B72" s="10" t="s">
        <v>130</v>
      </c>
      <c r="C72" s="11" t="s">
        <v>16</v>
      </c>
      <c r="D72" s="12">
        <v>1.46</v>
      </c>
      <c r="E72" s="13">
        <v>114800</v>
      </c>
      <c r="F72" s="14">
        <f t="shared" si="0"/>
        <v>11.48</v>
      </c>
      <c r="G72" s="15">
        <v>21.08</v>
      </c>
      <c r="H72" s="16">
        <f t="shared" si="1"/>
        <v>183.62369337979092</v>
      </c>
      <c r="I72" s="15">
        <v>31.56</v>
      </c>
      <c r="J72" s="89">
        <v>26.97</v>
      </c>
      <c r="K72" s="89">
        <f t="shared" si="2"/>
        <v>1.1701890989988877</v>
      </c>
      <c r="L72" s="82">
        <f t="shared" si="3"/>
        <v>21.08</v>
      </c>
      <c r="M72" s="83">
        <f t="shared" si="4"/>
        <v>149.71537001897534</v>
      </c>
    </row>
    <row r="73" spans="1:13" ht="18" customHeight="1">
      <c r="A73" s="23" t="s">
        <v>131</v>
      </c>
      <c r="B73" s="10" t="s">
        <v>132</v>
      </c>
      <c r="C73" s="11" t="s">
        <v>16</v>
      </c>
      <c r="D73" s="12">
        <v>1.75</v>
      </c>
      <c r="E73" s="13">
        <v>137600</v>
      </c>
      <c r="F73" s="14">
        <f t="shared" si="0"/>
        <v>13.76</v>
      </c>
      <c r="G73" s="15">
        <v>25.27</v>
      </c>
      <c r="H73" s="16">
        <f t="shared" si="1"/>
        <v>183.64825581395348</v>
      </c>
      <c r="I73" s="15">
        <v>37.83</v>
      </c>
      <c r="J73" s="89">
        <v>32.33</v>
      </c>
      <c r="K73" s="89">
        <f t="shared" si="2"/>
        <v>1.1701206309928858</v>
      </c>
      <c r="L73" s="82">
        <f t="shared" si="3"/>
        <v>25.27</v>
      </c>
      <c r="M73" s="83">
        <f t="shared" si="4"/>
        <v>149.70320538187573</v>
      </c>
    </row>
    <row r="74" spans="1:13" ht="18" customHeight="1">
      <c r="A74" s="23" t="s">
        <v>133</v>
      </c>
      <c r="B74" s="10" t="s">
        <v>134</v>
      </c>
      <c r="C74" s="11" t="s">
        <v>16</v>
      </c>
      <c r="D74" s="12">
        <v>2.09</v>
      </c>
      <c r="E74" s="13">
        <v>164300</v>
      </c>
      <c r="F74" s="14">
        <f t="shared" si="0"/>
        <v>16.43</v>
      </c>
      <c r="G74" s="15">
        <v>30.18</v>
      </c>
      <c r="H74" s="16">
        <f t="shared" si="1"/>
        <v>183.68837492391967</v>
      </c>
      <c r="I74" s="15">
        <v>45.18</v>
      </c>
      <c r="J74" s="89">
        <v>38.61</v>
      </c>
      <c r="K74" s="89">
        <f t="shared" si="2"/>
        <v>1.17016317016317</v>
      </c>
      <c r="L74" s="82">
        <f t="shared" si="3"/>
        <v>30.18</v>
      </c>
      <c r="M74" s="83">
        <f t="shared" si="4"/>
        <v>149.70178926441352</v>
      </c>
    </row>
    <row r="75" spans="1:13" ht="32.25" customHeight="1">
      <c r="A75" s="22" t="s">
        <v>135</v>
      </c>
      <c r="B75" s="10" t="s">
        <v>136</v>
      </c>
      <c r="C75" s="11" t="s">
        <v>16</v>
      </c>
      <c r="D75" s="12">
        <v>1.03</v>
      </c>
      <c r="E75" s="13">
        <v>81000</v>
      </c>
      <c r="F75" s="14">
        <f t="shared" si="0"/>
        <v>8.1</v>
      </c>
      <c r="G75" s="15">
        <v>14.87</v>
      </c>
      <c r="H75" s="16">
        <f t="shared" si="1"/>
        <v>183.58024691358023</v>
      </c>
      <c r="I75" s="15">
        <v>22.27</v>
      </c>
      <c r="J75" s="89">
        <v>19.03</v>
      </c>
      <c r="K75" s="89">
        <f t="shared" si="2"/>
        <v>1.1702574881765633</v>
      </c>
      <c r="L75" s="82">
        <f t="shared" si="3"/>
        <v>14.87</v>
      </c>
      <c r="M75" s="83">
        <f t="shared" si="4"/>
        <v>149.76462676529928</v>
      </c>
    </row>
    <row r="76" spans="1:13" ht="32.25" customHeight="1">
      <c r="A76" s="22" t="s">
        <v>137</v>
      </c>
      <c r="B76" s="10" t="s">
        <v>138</v>
      </c>
      <c r="C76" s="11" t="s">
        <v>16</v>
      </c>
      <c r="D76" s="12">
        <v>0.47</v>
      </c>
      <c r="E76" s="13">
        <v>31100</v>
      </c>
      <c r="F76" s="14">
        <f t="shared" si="0"/>
        <v>3.11</v>
      </c>
      <c r="G76" s="15">
        <v>5.7</v>
      </c>
      <c r="H76" s="16">
        <f t="shared" si="1"/>
        <v>183.2797427652733</v>
      </c>
      <c r="I76" s="15">
        <v>8.54</v>
      </c>
      <c r="J76" s="89">
        <v>7.1</v>
      </c>
      <c r="K76" s="89">
        <f t="shared" si="2"/>
        <v>1.2028169014084507</v>
      </c>
      <c r="L76" s="82">
        <f t="shared" si="3"/>
        <v>5.7</v>
      </c>
      <c r="M76" s="83">
        <f t="shared" si="4"/>
        <v>149.82456140350874</v>
      </c>
    </row>
    <row r="77" spans="1:13" ht="18" customHeight="1">
      <c r="A77" s="22" t="s">
        <v>139</v>
      </c>
      <c r="B77" s="19" t="s">
        <v>140</v>
      </c>
      <c r="C77" s="11" t="s">
        <v>16</v>
      </c>
      <c r="D77" s="12">
        <v>0.12</v>
      </c>
      <c r="E77" s="13">
        <v>8800</v>
      </c>
      <c r="F77" s="14">
        <f t="shared" si="0"/>
        <v>0.88</v>
      </c>
      <c r="G77" s="15">
        <v>1.46</v>
      </c>
      <c r="H77" s="16">
        <f t="shared" si="1"/>
        <v>165.9090909090909</v>
      </c>
      <c r="I77" s="15">
        <v>2.18</v>
      </c>
      <c r="J77" s="89">
        <v>1.81</v>
      </c>
      <c r="K77" s="89">
        <f t="shared" si="2"/>
        <v>1.2044198895027625</v>
      </c>
      <c r="L77" s="82">
        <f t="shared" si="3"/>
        <v>1.46</v>
      </c>
      <c r="M77" s="83">
        <f t="shared" si="4"/>
        <v>149.3150684931507</v>
      </c>
    </row>
    <row r="78" spans="1:13" ht="18" customHeight="1">
      <c r="A78" s="22" t="s">
        <v>141</v>
      </c>
      <c r="B78" s="19" t="s">
        <v>142</v>
      </c>
      <c r="C78" s="11" t="s">
        <v>16</v>
      </c>
      <c r="D78" s="12">
        <v>0.52</v>
      </c>
      <c r="E78" s="13">
        <v>40900</v>
      </c>
      <c r="F78" s="14">
        <f t="shared" si="0"/>
        <v>4.09</v>
      </c>
      <c r="G78" s="15">
        <v>7.51</v>
      </c>
      <c r="H78" s="16">
        <f t="shared" si="1"/>
        <v>183.61858190709046</v>
      </c>
      <c r="I78" s="15">
        <v>11.24</v>
      </c>
      <c r="J78" s="89">
        <v>9.61</v>
      </c>
      <c r="K78" s="89">
        <f t="shared" si="2"/>
        <v>1.169614984391259</v>
      </c>
      <c r="L78" s="82">
        <f t="shared" si="3"/>
        <v>7.51</v>
      </c>
      <c r="M78" s="83">
        <f t="shared" si="4"/>
        <v>149.66711051930758</v>
      </c>
    </row>
    <row r="79" spans="1:13" ht="18" customHeight="1">
      <c r="A79" s="22" t="s">
        <v>143</v>
      </c>
      <c r="B79" s="19" t="s">
        <v>144</v>
      </c>
      <c r="C79" s="11" t="s">
        <v>145</v>
      </c>
      <c r="D79" s="12">
        <v>0.11</v>
      </c>
      <c r="E79" s="13">
        <v>9600</v>
      </c>
      <c r="F79" s="14">
        <f t="shared" si="0"/>
        <v>0.96</v>
      </c>
      <c r="G79" s="15">
        <v>1.59</v>
      </c>
      <c r="H79" s="16">
        <f t="shared" si="1"/>
        <v>165.62500000000003</v>
      </c>
      <c r="I79" s="15">
        <v>2.38</v>
      </c>
      <c r="J79" s="89">
        <v>2.03</v>
      </c>
      <c r="K79" s="89">
        <f t="shared" si="2"/>
        <v>1.1724137931034484</v>
      </c>
      <c r="L79" s="82">
        <f t="shared" si="3"/>
        <v>1.59</v>
      </c>
      <c r="M79" s="83">
        <f t="shared" si="4"/>
        <v>149.68553459119497</v>
      </c>
    </row>
    <row r="80" spans="1:13" ht="18" customHeight="1">
      <c r="A80" s="22" t="s">
        <v>146</v>
      </c>
      <c r="B80" s="19" t="s">
        <v>147</v>
      </c>
      <c r="C80" s="11" t="s">
        <v>145</v>
      </c>
      <c r="D80" s="12">
        <v>0.024</v>
      </c>
      <c r="E80" s="13">
        <v>1800</v>
      </c>
      <c r="F80" s="14">
        <f t="shared" si="0"/>
        <v>0.18</v>
      </c>
      <c r="G80" s="15">
        <v>0.29</v>
      </c>
      <c r="H80" s="16">
        <f t="shared" si="1"/>
        <v>161.11111111111111</v>
      </c>
      <c r="I80" s="15">
        <v>0.44</v>
      </c>
      <c r="J80" s="89">
        <v>0.36</v>
      </c>
      <c r="K80" s="89">
        <f t="shared" si="2"/>
        <v>1.2222222222222223</v>
      </c>
      <c r="L80" s="82">
        <f t="shared" si="3"/>
        <v>0.29</v>
      </c>
      <c r="M80" s="83">
        <f t="shared" si="4"/>
        <v>151.7241379310345</v>
      </c>
    </row>
    <row r="81" spans="1:13" ht="18" customHeight="1">
      <c r="A81" s="22" t="s">
        <v>148</v>
      </c>
      <c r="B81" s="19" t="s">
        <v>149</v>
      </c>
      <c r="C81" s="11" t="s">
        <v>16</v>
      </c>
      <c r="D81" s="12">
        <v>0.152</v>
      </c>
      <c r="E81" s="13">
        <v>11100</v>
      </c>
      <c r="F81" s="14">
        <f t="shared" si="0"/>
        <v>1.11</v>
      </c>
      <c r="G81" s="15">
        <v>1.84</v>
      </c>
      <c r="H81" s="16">
        <f t="shared" si="1"/>
        <v>165.76576576576576</v>
      </c>
      <c r="I81" s="15">
        <v>2.76</v>
      </c>
      <c r="J81" s="89">
        <v>2.3</v>
      </c>
      <c r="K81" s="89">
        <f t="shared" si="2"/>
        <v>1.2</v>
      </c>
      <c r="L81" s="82">
        <f t="shared" si="3"/>
        <v>1.84</v>
      </c>
      <c r="M81" s="83">
        <f t="shared" si="4"/>
        <v>149.99999999999997</v>
      </c>
    </row>
    <row r="82" spans="1:13" ht="18" customHeight="1">
      <c r="A82" s="22" t="s">
        <v>150</v>
      </c>
      <c r="B82" s="19" t="s">
        <v>151</v>
      </c>
      <c r="C82" s="11" t="s">
        <v>16</v>
      </c>
      <c r="D82" s="12">
        <v>0.07</v>
      </c>
      <c r="E82" s="13">
        <v>4000</v>
      </c>
      <c r="F82" s="14">
        <f aca="true" t="shared" si="5" ref="F82:F114">E82/10000</f>
        <v>0.4</v>
      </c>
      <c r="G82" s="15">
        <v>0.66</v>
      </c>
      <c r="H82" s="16">
        <f aca="true" t="shared" si="6" ref="H82:H145">G82/F82%</f>
        <v>165</v>
      </c>
      <c r="I82" s="15">
        <v>0.99</v>
      </c>
      <c r="J82" s="89">
        <v>0.84</v>
      </c>
      <c r="K82" s="89">
        <f aca="true" t="shared" si="7" ref="K82:K145">I82/J82</f>
        <v>1.1785714285714286</v>
      </c>
      <c r="L82" s="82">
        <f aca="true" t="shared" si="8" ref="L82:L115">G82</f>
        <v>0.66</v>
      </c>
      <c r="M82" s="83">
        <f aca="true" t="shared" si="9" ref="M82:M115">I82/L82*100</f>
        <v>150</v>
      </c>
    </row>
    <row r="83" spans="1:13" ht="32.25" customHeight="1">
      <c r="A83" s="22"/>
      <c r="B83" s="19" t="s">
        <v>152</v>
      </c>
      <c r="C83" s="11"/>
      <c r="D83" s="12"/>
      <c r="E83" s="13"/>
      <c r="F83" s="14"/>
      <c r="G83" s="15"/>
      <c r="H83" s="16"/>
      <c r="I83" s="15"/>
      <c r="J83" s="89"/>
      <c r="K83" s="89"/>
      <c r="L83" s="82">
        <f t="shared" si="8"/>
        <v>0</v>
      </c>
      <c r="M83" s="83" t="e">
        <f t="shared" si="9"/>
        <v>#DIV/0!</v>
      </c>
    </row>
    <row r="84" spans="1:13" ht="18" customHeight="1">
      <c r="A84" s="22" t="s">
        <v>153</v>
      </c>
      <c r="B84" s="19" t="s">
        <v>154</v>
      </c>
      <c r="C84" s="11" t="s">
        <v>16</v>
      </c>
      <c r="D84" s="12">
        <v>0.59</v>
      </c>
      <c r="E84" s="13">
        <v>46400</v>
      </c>
      <c r="F84" s="14">
        <f t="shared" si="5"/>
        <v>4.64</v>
      </c>
      <c r="G84" s="15">
        <v>8.52</v>
      </c>
      <c r="H84" s="16">
        <f t="shared" si="6"/>
        <v>183.6206896551724</v>
      </c>
      <c r="I84" s="15">
        <v>12.75</v>
      </c>
      <c r="J84" s="89">
        <v>10.9</v>
      </c>
      <c r="K84" s="89">
        <f t="shared" si="7"/>
        <v>1.1697247706422018</v>
      </c>
      <c r="L84" s="82">
        <f t="shared" si="8"/>
        <v>8.52</v>
      </c>
      <c r="M84" s="83">
        <f t="shared" si="9"/>
        <v>149.64788732394368</v>
      </c>
    </row>
    <row r="85" spans="1:13" ht="18" customHeight="1">
      <c r="A85" s="22" t="s">
        <v>155</v>
      </c>
      <c r="B85" s="19" t="s">
        <v>156</v>
      </c>
      <c r="C85" s="11" t="s">
        <v>16</v>
      </c>
      <c r="D85" s="12">
        <v>1.01</v>
      </c>
      <c r="E85" s="13">
        <v>79400</v>
      </c>
      <c r="F85" s="14">
        <f t="shared" si="5"/>
        <v>7.94</v>
      </c>
      <c r="G85" s="15">
        <v>14.59</v>
      </c>
      <c r="H85" s="16">
        <f t="shared" si="6"/>
        <v>183.7531486146096</v>
      </c>
      <c r="I85" s="15">
        <v>21.83</v>
      </c>
      <c r="J85" s="89">
        <v>18.66</v>
      </c>
      <c r="K85" s="89">
        <f t="shared" si="7"/>
        <v>1.1698821007502678</v>
      </c>
      <c r="L85" s="82">
        <f t="shared" si="8"/>
        <v>14.59</v>
      </c>
      <c r="M85" s="83">
        <f t="shared" si="9"/>
        <v>149.62302947224123</v>
      </c>
    </row>
    <row r="86" spans="1:13" ht="32.25" customHeight="1">
      <c r="A86" s="22"/>
      <c r="B86" s="19" t="s">
        <v>157</v>
      </c>
      <c r="C86" s="11"/>
      <c r="D86" s="12"/>
      <c r="E86" s="13"/>
      <c r="F86" s="14"/>
      <c r="G86" s="15"/>
      <c r="H86" s="16"/>
      <c r="I86" s="15"/>
      <c r="J86" s="89"/>
      <c r="K86" s="89"/>
      <c r="L86" s="82">
        <f t="shared" si="8"/>
        <v>0</v>
      </c>
      <c r="M86" s="83" t="e">
        <f t="shared" si="9"/>
        <v>#DIV/0!</v>
      </c>
    </row>
    <row r="87" spans="1:13" ht="18" customHeight="1">
      <c r="A87" s="22" t="s">
        <v>158</v>
      </c>
      <c r="B87" s="19" t="s">
        <v>154</v>
      </c>
      <c r="C87" s="11" t="s">
        <v>16</v>
      </c>
      <c r="D87" s="12">
        <v>0.51</v>
      </c>
      <c r="E87" s="13">
        <v>40100</v>
      </c>
      <c r="F87" s="14">
        <f t="shared" si="5"/>
        <v>4.01</v>
      </c>
      <c r="G87" s="15">
        <v>7.36</v>
      </c>
      <c r="H87" s="16">
        <f t="shared" si="6"/>
        <v>183.5411471321696</v>
      </c>
      <c r="I87" s="15">
        <v>11.02</v>
      </c>
      <c r="J87" s="89">
        <v>9.42</v>
      </c>
      <c r="K87" s="89">
        <f t="shared" si="7"/>
        <v>1.1698513800424628</v>
      </c>
      <c r="L87" s="82">
        <f t="shared" si="8"/>
        <v>7.36</v>
      </c>
      <c r="M87" s="83">
        <f t="shared" si="9"/>
        <v>149.72826086956522</v>
      </c>
    </row>
    <row r="88" spans="1:13" ht="18" customHeight="1">
      <c r="A88" s="22" t="s">
        <v>159</v>
      </c>
      <c r="B88" s="19" t="s">
        <v>156</v>
      </c>
      <c r="C88" s="11" t="s">
        <v>16</v>
      </c>
      <c r="D88" s="12">
        <v>0.87</v>
      </c>
      <c r="E88" s="13">
        <v>68400</v>
      </c>
      <c r="F88" s="14">
        <f t="shared" si="5"/>
        <v>6.84</v>
      </c>
      <c r="G88" s="15">
        <v>12.56</v>
      </c>
      <c r="H88" s="16">
        <f t="shared" si="6"/>
        <v>183.62573099415204</v>
      </c>
      <c r="I88" s="15">
        <v>18.81</v>
      </c>
      <c r="J88" s="89">
        <v>16.07</v>
      </c>
      <c r="K88" s="89">
        <f t="shared" si="7"/>
        <v>1.1705040448039825</v>
      </c>
      <c r="L88" s="82">
        <f t="shared" si="8"/>
        <v>12.56</v>
      </c>
      <c r="M88" s="83">
        <f t="shared" si="9"/>
        <v>149.76114649681526</v>
      </c>
    </row>
    <row r="89" spans="1:13" ht="32.25" customHeight="1">
      <c r="A89" s="22" t="s">
        <v>160</v>
      </c>
      <c r="B89" s="19" t="s">
        <v>161</v>
      </c>
      <c r="C89" s="11" t="s">
        <v>16</v>
      </c>
      <c r="D89" s="12">
        <v>0.27</v>
      </c>
      <c r="E89" s="13">
        <v>23200</v>
      </c>
      <c r="F89" s="14">
        <f t="shared" si="5"/>
        <v>2.32</v>
      </c>
      <c r="G89" s="15">
        <v>3.9</v>
      </c>
      <c r="H89" s="16">
        <f t="shared" si="6"/>
        <v>168.10344827586206</v>
      </c>
      <c r="I89" s="15">
        <v>5.84</v>
      </c>
      <c r="J89" s="89">
        <v>4.99</v>
      </c>
      <c r="K89" s="89">
        <f t="shared" si="7"/>
        <v>1.1703406813627253</v>
      </c>
      <c r="L89" s="82">
        <f t="shared" si="8"/>
        <v>3.9</v>
      </c>
      <c r="M89" s="83">
        <f t="shared" si="9"/>
        <v>149.74358974358975</v>
      </c>
    </row>
    <row r="90" spans="1:13" ht="32.25" customHeight="1">
      <c r="A90" s="22" t="s">
        <v>162</v>
      </c>
      <c r="B90" s="19" t="s">
        <v>163</v>
      </c>
      <c r="C90" s="11" t="s">
        <v>16</v>
      </c>
      <c r="D90" s="12">
        <v>0.23</v>
      </c>
      <c r="E90" s="13">
        <v>19900</v>
      </c>
      <c r="F90" s="14">
        <f t="shared" si="5"/>
        <v>1.99</v>
      </c>
      <c r="G90" s="15">
        <v>3.32</v>
      </c>
      <c r="H90" s="16">
        <f t="shared" si="6"/>
        <v>166.83417085427135</v>
      </c>
      <c r="I90" s="15">
        <v>4.97</v>
      </c>
      <c r="J90" s="89">
        <v>4.25</v>
      </c>
      <c r="K90" s="89">
        <f t="shared" si="7"/>
        <v>1.1694117647058824</v>
      </c>
      <c r="L90" s="82">
        <f t="shared" si="8"/>
        <v>3.32</v>
      </c>
      <c r="M90" s="83">
        <f t="shared" si="9"/>
        <v>149.6987951807229</v>
      </c>
    </row>
    <row r="91" spans="1:13" ht="32.25" customHeight="1">
      <c r="A91" s="22" t="s">
        <v>164</v>
      </c>
      <c r="B91" s="19" t="s">
        <v>165</v>
      </c>
      <c r="C91" s="11" t="s">
        <v>16</v>
      </c>
      <c r="D91" s="12">
        <v>0.42</v>
      </c>
      <c r="E91" s="13">
        <v>33000</v>
      </c>
      <c r="F91" s="14">
        <f t="shared" si="5"/>
        <v>3.3</v>
      </c>
      <c r="G91" s="15">
        <v>6.07</v>
      </c>
      <c r="H91" s="16">
        <f t="shared" si="6"/>
        <v>183.93939393939394</v>
      </c>
      <c r="I91" s="15">
        <v>9.08</v>
      </c>
      <c r="J91" s="89">
        <v>7.76</v>
      </c>
      <c r="K91" s="89">
        <f t="shared" si="7"/>
        <v>1.1701030927835052</v>
      </c>
      <c r="L91" s="82">
        <f t="shared" si="8"/>
        <v>6.07</v>
      </c>
      <c r="M91" s="83">
        <f t="shared" si="9"/>
        <v>149.58813838550248</v>
      </c>
    </row>
    <row r="92" spans="1:13" ht="32.25" customHeight="1">
      <c r="A92" s="22" t="s">
        <v>166</v>
      </c>
      <c r="B92" s="19" t="s">
        <v>167</v>
      </c>
      <c r="C92" s="11" t="s">
        <v>16</v>
      </c>
      <c r="D92" s="12">
        <v>0.47</v>
      </c>
      <c r="E92" s="13">
        <v>34300</v>
      </c>
      <c r="F92" s="14">
        <f t="shared" si="5"/>
        <v>3.43</v>
      </c>
      <c r="G92" s="15">
        <v>5.7</v>
      </c>
      <c r="H92" s="16">
        <f t="shared" si="6"/>
        <v>166.1807580174927</v>
      </c>
      <c r="I92" s="15">
        <v>8.54</v>
      </c>
      <c r="J92" s="89">
        <v>7.1</v>
      </c>
      <c r="K92" s="89">
        <f t="shared" si="7"/>
        <v>1.2028169014084507</v>
      </c>
      <c r="L92" s="82">
        <f t="shared" si="8"/>
        <v>5.7</v>
      </c>
      <c r="M92" s="83">
        <f t="shared" si="9"/>
        <v>149.82456140350874</v>
      </c>
    </row>
    <row r="93" spans="1:13" ht="32.25" customHeight="1">
      <c r="A93" s="22" t="s">
        <v>168</v>
      </c>
      <c r="B93" s="19" t="s">
        <v>169</v>
      </c>
      <c r="C93" s="11" t="s">
        <v>16</v>
      </c>
      <c r="D93" s="12">
        <v>0.45</v>
      </c>
      <c r="E93" s="13">
        <v>32800</v>
      </c>
      <c r="F93" s="14">
        <f t="shared" si="5"/>
        <v>3.28</v>
      </c>
      <c r="G93" s="15">
        <v>5.46</v>
      </c>
      <c r="H93" s="16">
        <f t="shared" si="6"/>
        <v>166.46341463414637</v>
      </c>
      <c r="I93" s="15">
        <v>8.18</v>
      </c>
      <c r="J93" s="89">
        <v>6.8</v>
      </c>
      <c r="K93" s="89">
        <f t="shared" si="7"/>
        <v>1.2029411764705882</v>
      </c>
      <c r="L93" s="82">
        <f t="shared" si="8"/>
        <v>5.46</v>
      </c>
      <c r="M93" s="83">
        <f t="shared" si="9"/>
        <v>149.8168498168498</v>
      </c>
    </row>
    <row r="94" spans="1:13" ht="32.25" customHeight="1">
      <c r="A94" s="22" t="s">
        <v>170</v>
      </c>
      <c r="B94" s="19" t="s">
        <v>171</v>
      </c>
      <c r="C94" s="11" t="s">
        <v>16</v>
      </c>
      <c r="D94" s="12">
        <v>0.48</v>
      </c>
      <c r="E94" s="13">
        <v>31800</v>
      </c>
      <c r="F94" s="14">
        <f t="shared" si="5"/>
        <v>3.18</v>
      </c>
      <c r="G94" s="15">
        <v>5.82</v>
      </c>
      <c r="H94" s="16">
        <f t="shared" si="6"/>
        <v>183.0188679245283</v>
      </c>
      <c r="I94" s="15">
        <v>8.73</v>
      </c>
      <c r="J94" s="89">
        <v>7.25</v>
      </c>
      <c r="K94" s="89">
        <f t="shared" si="7"/>
        <v>1.2041379310344829</v>
      </c>
      <c r="L94" s="82">
        <f t="shared" si="8"/>
        <v>5.82</v>
      </c>
      <c r="M94" s="83">
        <f t="shared" si="9"/>
        <v>150</v>
      </c>
    </row>
    <row r="95" spans="1:13" ht="32.25" customHeight="1">
      <c r="A95" s="22" t="s">
        <v>172</v>
      </c>
      <c r="B95" s="19" t="s">
        <v>173</v>
      </c>
      <c r="C95" s="11" t="s">
        <v>16</v>
      </c>
      <c r="D95" s="12">
        <v>0.005</v>
      </c>
      <c r="E95" s="13">
        <v>300</v>
      </c>
      <c r="F95" s="14">
        <f t="shared" si="5"/>
        <v>0.03</v>
      </c>
      <c r="G95" s="15">
        <v>0.06</v>
      </c>
      <c r="H95" s="16">
        <f t="shared" si="6"/>
        <v>200</v>
      </c>
      <c r="I95" s="15">
        <v>0.09</v>
      </c>
      <c r="J95" s="89">
        <v>0.07</v>
      </c>
      <c r="K95" s="89">
        <f t="shared" si="7"/>
        <v>1.2857142857142856</v>
      </c>
      <c r="L95" s="82">
        <f t="shared" si="8"/>
        <v>0.06</v>
      </c>
      <c r="M95" s="83">
        <f t="shared" si="9"/>
        <v>150</v>
      </c>
    </row>
    <row r="96" spans="1:13" ht="32.25" customHeight="1">
      <c r="A96" s="22" t="s">
        <v>174</v>
      </c>
      <c r="B96" s="19" t="s">
        <v>175</v>
      </c>
      <c r="C96" s="11" t="s">
        <v>16</v>
      </c>
      <c r="D96" s="12">
        <v>0.42</v>
      </c>
      <c r="E96" s="13">
        <v>30400</v>
      </c>
      <c r="F96" s="14">
        <f t="shared" si="5"/>
        <v>3.04</v>
      </c>
      <c r="G96" s="15">
        <v>5.09</v>
      </c>
      <c r="H96" s="16">
        <f t="shared" si="6"/>
        <v>167.43421052631578</v>
      </c>
      <c r="I96" s="15">
        <v>7.63</v>
      </c>
      <c r="J96" s="89">
        <v>6.34</v>
      </c>
      <c r="K96" s="89">
        <f t="shared" si="7"/>
        <v>1.2034700315457414</v>
      </c>
      <c r="L96" s="82">
        <f t="shared" si="8"/>
        <v>5.09</v>
      </c>
      <c r="M96" s="83">
        <f t="shared" si="9"/>
        <v>149.90176817288804</v>
      </c>
    </row>
    <row r="97" spans="1:13" ht="32.25" customHeight="1">
      <c r="A97" s="22" t="s">
        <v>176</v>
      </c>
      <c r="B97" s="19" t="s">
        <v>173</v>
      </c>
      <c r="C97" s="11" t="s">
        <v>16</v>
      </c>
      <c r="D97" s="12">
        <v>0.004</v>
      </c>
      <c r="E97" s="13">
        <v>300</v>
      </c>
      <c r="F97" s="14">
        <f t="shared" si="5"/>
        <v>0.03</v>
      </c>
      <c r="G97" s="15">
        <v>0.05</v>
      </c>
      <c r="H97" s="16">
        <f t="shared" si="6"/>
        <v>166.66666666666669</v>
      </c>
      <c r="I97" s="15">
        <v>0.07</v>
      </c>
      <c r="J97" s="89">
        <v>0.06</v>
      </c>
      <c r="K97" s="89">
        <f t="shared" si="7"/>
        <v>1.1666666666666667</v>
      </c>
      <c r="L97" s="82">
        <f t="shared" si="8"/>
        <v>0.05</v>
      </c>
      <c r="M97" s="83">
        <f t="shared" si="9"/>
        <v>140</v>
      </c>
    </row>
    <row r="98" spans="1:13" ht="32.25" customHeight="1">
      <c r="A98" s="22" t="s">
        <v>177</v>
      </c>
      <c r="B98" s="19" t="s">
        <v>178</v>
      </c>
      <c r="C98" s="11" t="s">
        <v>16</v>
      </c>
      <c r="D98" s="12">
        <v>0.44</v>
      </c>
      <c r="E98" s="13">
        <v>29100</v>
      </c>
      <c r="F98" s="14">
        <f t="shared" si="5"/>
        <v>2.91</v>
      </c>
      <c r="G98" s="15">
        <v>5.34</v>
      </c>
      <c r="H98" s="16">
        <f t="shared" si="6"/>
        <v>183.50515463917526</v>
      </c>
      <c r="I98" s="15">
        <v>8</v>
      </c>
      <c r="J98" s="89">
        <v>6.64</v>
      </c>
      <c r="K98" s="89">
        <f t="shared" si="7"/>
        <v>1.2048192771084338</v>
      </c>
      <c r="L98" s="82">
        <f t="shared" si="8"/>
        <v>5.34</v>
      </c>
      <c r="M98" s="83">
        <f t="shared" si="9"/>
        <v>149.81273408239701</v>
      </c>
    </row>
    <row r="99" spans="1:13" ht="32.25" customHeight="1">
      <c r="A99" s="22" t="s">
        <v>179</v>
      </c>
      <c r="B99" s="19" t="s">
        <v>180</v>
      </c>
      <c r="C99" s="11" t="s">
        <v>16</v>
      </c>
      <c r="D99" s="12">
        <v>1.03</v>
      </c>
      <c r="E99" s="13">
        <v>81000</v>
      </c>
      <c r="F99" s="14">
        <f t="shared" si="5"/>
        <v>8.1</v>
      </c>
      <c r="G99" s="15">
        <v>14.87</v>
      </c>
      <c r="H99" s="16">
        <f t="shared" si="6"/>
        <v>183.58024691358023</v>
      </c>
      <c r="I99" s="15">
        <v>22.27</v>
      </c>
      <c r="J99" s="89">
        <v>19.03</v>
      </c>
      <c r="K99" s="89">
        <f t="shared" si="7"/>
        <v>1.1702574881765633</v>
      </c>
      <c r="L99" s="82">
        <f t="shared" si="8"/>
        <v>14.87</v>
      </c>
      <c r="M99" s="83">
        <f t="shared" si="9"/>
        <v>149.76462676529928</v>
      </c>
    </row>
    <row r="100" spans="1:13" ht="32.25" customHeight="1">
      <c r="A100" s="22" t="s">
        <v>181</v>
      </c>
      <c r="B100" s="19" t="s">
        <v>182</v>
      </c>
      <c r="C100" s="11" t="s">
        <v>16</v>
      </c>
      <c r="D100" s="12"/>
      <c r="E100" s="13"/>
      <c r="F100" s="14"/>
      <c r="G100" s="15"/>
      <c r="H100" s="16"/>
      <c r="I100" s="15"/>
      <c r="J100" s="89"/>
      <c r="K100" s="89"/>
      <c r="L100" s="82">
        <f t="shared" si="8"/>
        <v>0</v>
      </c>
      <c r="M100" s="83" t="e">
        <f t="shared" si="9"/>
        <v>#DIV/0!</v>
      </c>
    </row>
    <row r="101" spans="1:13" ht="18" customHeight="1">
      <c r="A101" s="22" t="s">
        <v>183</v>
      </c>
      <c r="B101" s="19" t="s">
        <v>184</v>
      </c>
      <c r="C101" s="11" t="s">
        <v>16</v>
      </c>
      <c r="D101" s="12">
        <v>0.49</v>
      </c>
      <c r="E101" s="13">
        <v>38500</v>
      </c>
      <c r="F101" s="14">
        <f t="shared" si="5"/>
        <v>3.85</v>
      </c>
      <c r="G101" s="15">
        <v>7.08</v>
      </c>
      <c r="H101" s="16">
        <f t="shared" si="6"/>
        <v>183.8961038961039</v>
      </c>
      <c r="I101" s="15">
        <v>10.59</v>
      </c>
      <c r="J101" s="89">
        <v>9.05</v>
      </c>
      <c r="K101" s="89">
        <f t="shared" si="7"/>
        <v>1.1701657458563535</v>
      </c>
      <c r="L101" s="82">
        <f t="shared" si="8"/>
        <v>7.08</v>
      </c>
      <c r="M101" s="83">
        <f t="shared" si="9"/>
        <v>149.5762711864407</v>
      </c>
    </row>
    <row r="102" spans="1:13" ht="17.25" customHeight="1">
      <c r="A102" s="22" t="s">
        <v>185</v>
      </c>
      <c r="B102" s="19" t="s">
        <v>186</v>
      </c>
      <c r="C102" s="11" t="s">
        <v>16</v>
      </c>
      <c r="D102" s="12">
        <v>0.98</v>
      </c>
      <c r="E102" s="13">
        <v>77100</v>
      </c>
      <c r="F102" s="14">
        <f t="shared" si="5"/>
        <v>7.71</v>
      </c>
      <c r="G102" s="15">
        <v>14.15</v>
      </c>
      <c r="H102" s="16">
        <f t="shared" si="6"/>
        <v>183.5278858625162</v>
      </c>
      <c r="I102" s="15">
        <v>21.19</v>
      </c>
      <c r="J102" s="89">
        <v>18.1</v>
      </c>
      <c r="K102" s="89">
        <f t="shared" si="7"/>
        <v>1.170718232044199</v>
      </c>
      <c r="L102" s="82">
        <f t="shared" si="8"/>
        <v>14.15</v>
      </c>
      <c r="M102" s="83">
        <f t="shared" si="9"/>
        <v>149.75265017667846</v>
      </c>
    </row>
    <row r="103" spans="1:13" ht="32.25" customHeight="1">
      <c r="A103" s="22" t="s">
        <v>187</v>
      </c>
      <c r="B103" s="19" t="s">
        <v>188</v>
      </c>
      <c r="C103" s="11" t="s">
        <v>16</v>
      </c>
      <c r="D103" s="12"/>
      <c r="E103" s="13"/>
      <c r="F103" s="14"/>
      <c r="G103" s="15"/>
      <c r="H103" s="16"/>
      <c r="I103" s="15"/>
      <c r="J103" s="89"/>
      <c r="K103" s="89"/>
      <c r="L103" s="82">
        <f t="shared" si="8"/>
        <v>0</v>
      </c>
      <c r="M103" s="83" t="e">
        <f t="shared" si="9"/>
        <v>#DIV/0!</v>
      </c>
    </row>
    <row r="104" spans="1:13" ht="18" customHeight="1">
      <c r="A104" s="22" t="s">
        <v>189</v>
      </c>
      <c r="B104" s="19" t="s">
        <v>184</v>
      </c>
      <c r="C104" s="11" t="s">
        <v>16</v>
      </c>
      <c r="D104" s="12">
        <v>0.29</v>
      </c>
      <c r="E104" s="13">
        <v>22800</v>
      </c>
      <c r="F104" s="14">
        <f t="shared" si="5"/>
        <v>2.28</v>
      </c>
      <c r="G104" s="15">
        <v>4.19</v>
      </c>
      <c r="H104" s="16">
        <f t="shared" si="6"/>
        <v>183.77192982456145</v>
      </c>
      <c r="I104" s="15">
        <v>6.27</v>
      </c>
      <c r="J104" s="89">
        <v>5.36</v>
      </c>
      <c r="K104" s="89">
        <f t="shared" si="7"/>
        <v>1.169776119402985</v>
      </c>
      <c r="L104" s="82">
        <f t="shared" si="8"/>
        <v>4.19</v>
      </c>
      <c r="M104" s="83">
        <f t="shared" si="9"/>
        <v>149.64200477326966</v>
      </c>
    </row>
    <row r="105" spans="1:13" ht="18" customHeight="1">
      <c r="A105" s="22" t="s">
        <v>190</v>
      </c>
      <c r="B105" s="19" t="s">
        <v>186</v>
      </c>
      <c r="C105" s="11" t="s">
        <v>16</v>
      </c>
      <c r="D105" s="12">
        <v>0.58</v>
      </c>
      <c r="E105" s="13">
        <v>45600</v>
      </c>
      <c r="F105" s="14">
        <f t="shared" si="5"/>
        <v>4.56</v>
      </c>
      <c r="G105" s="15">
        <v>8.38</v>
      </c>
      <c r="H105" s="16">
        <f t="shared" si="6"/>
        <v>183.77192982456145</v>
      </c>
      <c r="I105" s="15">
        <v>12.54</v>
      </c>
      <c r="J105" s="89">
        <v>10.71</v>
      </c>
      <c r="K105" s="89">
        <f t="shared" si="7"/>
        <v>1.1708683473389354</v>
      </c>
      <c r="L105" s="82">
        <f t="shared" si="8"/>
        <v>8.38</v>
      </c>
      <c r="M105" s="83">
        <f t="shared" si="9"/>
        <v>149.64200477326966</v>
      </c>
    </row>
    <row r="106" spans="1:13" ht="32.25" customHeight="1">
      <c r="A106" s="22" t="s">
        <v>191</v>
      </c>
      <c r="B106" s="19" t="s">
        <v>192</v>
      </c>
      <c r="C106" s="11" t="s">
        <v>16</v>
      </c>
      <c r="D106" s="12"/>
      <c r="E106" s="13"/>
      <c r="F106" s="14"/>
      <c r="G106" s="15"/>
      <c r="H106" s="16"/>
      <c r="I106" s="15"/>
      <c r="J106" s="89"/>
      <c r="K106" s="89"/>
      <c r="L106" s="82">
        <f t="shared" si="8"/>
        <v>0</v>
      </c>
      <c r="M106" s="83" t="e">
        <f t="shared" si="9"/>
        <v>#DIV/0!</v>
      </c>
    </row>
    <row r="107" spans="1:13" ht="18" customHeight="1">
      <c r="A107" s="22" t="s">
        <v>193</v>
      </c>
      <c r="B107" s="19" t="s">
        <v>184</v>
      </c>
      <c r="C107" s="11" t="s">
        <v>16</v>
      </c>
      <c r="D107" s="12">
        <v>0.42</v>
      </c>
      <c r="E107" s="13">
        <v>33000</v>
      </c>
      <c r="F107" s="14">
        <f t="shared" si="5"/>
        <v>3.3</v>
      </c>
      <c r="G107" s="15">
        <v>6.07</v>
      </c>
      <c r="H107" s="16">
        <f t="shared" si="6"/>
        <v>183.93939393939394</v>
      </c>
      <c r="I107" s="15">
        <v>9.08</v>
      </c>
      <c r="J107" s="89">
        <v>7.76</v>
      </c>
      <c r="K107" s="89">
        <f t="shared" si="7"/>
        <v>1.1701030927835052</v>
      </c>
      <c r="L107" s="82">
        <f t="shared" si="8"/>
        <v>6.07</v>
      </c>
      <c r="M107" s="83">
        <f t="shared" si="9"/>
        <v>149.58813838550248</v>
      </c>
    </row>
    <row r="108" spans="1:13" ht="18" customHeight="1">
      <c r="A108" s="22" t="s">
        <v>194</v>
      </c>
      <c r="B108" s="19" t="s">
        <v>186</v>
      </c>
      <c r="C108" s="11" t="s">
        <v>16</v>
      </c>
      <c r="D108" s="12">
        <v>0.64</v>
      </c>
      <c r="E108" s="13">
        <v>50300</v>
      </c>
      <c r="F108" s="14">
        <f t="shared" si="5"/>
        <v>5.03</v>
      </c>
      <c r="G108" s="15">
        <v>9.24</v>
      </c>
      <c r="H108" s="16">
        <f t="shared" si="6"/>
        <v>183.69781312127236</v>
      </c>
      <c r="I108" s="15">
        <v>13.84</v>
      </c>
      <c r="J108" s="89">
        <v>11.82</v>
      </c>
      <c r="K108" s="89">
        <f t="shared" si="7"/>
        <v>1.170896785109983</v>
      </c>
      <c r="L108" s="82">
        <f t="shared" si="8"/>
        <v>9.24</v>
      </c>
      <c r="M108" s="83">
        <f t="shared" si="9"/>
        <v>149.78354978354977</v>
      </c>
    </row>
    <row r="109" spans="1:13" ht="32.25" customHeight="1">
      <c r="A109" s="22" t="s">
        <v>195</v>
      </c>
      <c r="B109" s="19" t="s">
        <v>196</v>
      </c>
      <c r="C109" s="11" t="s">
        <v>16</v>
      </c>
      <c r="D109" s="12"/>
      <c r="E109" s="13"/>
      <c r="F109" s="14"/>
      <c r="G109" s="15"/>
      <c r="H109" s="16"/>
      <c r="I109" s="15"/>
      <c r="J109" s="89"/>
      <c r="K109" s="89"/>
      <c r="L109" s="82">
        <f t="shared" si="8"/>
        <v>0</v>
      </c>
      <c r="M109" s="83" t="e">
        <f t="shared" si="9"/>
        <v>#DIV/0!</v>
      </c>
    </row>
    <row r="110" spans="1:13" ht="18" customHeight="1">
      <c r="A110" s="22" t="s">
        <v>197</v>
      </c>
      <c r="B110" s="19" t="s">
        <v>184</v>
      </c>
      <c r="C110" s="11" t="s">
        <v>16</v>
      </c>
      <c r="D110" s="12">
        <v>0.23</v>
      </c>
      <c r="E110" s="13">
        <v>18100</v>
      </c>
      <c r="F110" s="14">
        <f t="shared" si="5"/>
        <v>1.81</v>
      </c>
      <c r="G110" s="15">
        <v>3.32</v>
      </c>
      <c r="H110" s="16">
        <f t="shared" si="6"/>
        <v>183.42541436464086</v>
      </c>
      <c r="I110" s="15">
        <v>4.97</v>
      </c>
      <c r="J110" s="89">
        <v>4.25</v>
      </c>
      <c r="K110" s="89">
        <f t="shared" si="7"/>
        <v>1.1694117647058824</v>
      </c>
      <c r="L110" s="82">
        <f t="shared" si="8"/>
        <v>3.32</v>
      </c>
      <c r="M110" s="83">
        <f t="shared" si="9"/>
        <v>149.6987951807229</v>
      </c>
    </row>
    <row r="111" spans="1:13" ht="18" customHeight="1">
      <c r="A111" s="22" t="s">
        <v>198</v>
      </c>
      <c r="B111" s="19" t="s">
        <v>186</v>
      </c>
      <c r="C111" s="11" t="s">
        <v>16</v>
      </c>
      <c r="D111" s="12">
        <v>0.31</v>
      </c>
      <c r="E111" s="13">
        <v>24400</v>
      </c>
      <c r="F111" s="14">
        <f t="shared" si="5"/>
        <v>2.44</v>
      </c>
      <c r="G111" s="15">
        <v>4.48</v>
      </c>
      <c r="H111" s="16">
        <f t="shared" si="6"/>
        <v>183.6065573770492</v>
      </c>
      <c r="I111" s="15">
        <v>6.7</v>
      </c>
      <c r="J111" s="89">
        <v>5.73</v>
      </c>
      <c r="K111" s="89">
        <f t="shared" si="7"/>
        <v>1.169284467713787</v>
      </c>
      <c r="L111" s="82">
        <f t="shared" si="8"/>
        <v>4.48</v>
      </c>
      <c r="M111" s="83">
        <f t="shared" si="9"/>
        <v>149.55357142857142</v>
      </c>
    </row>
    <row r="112" spans="1:13" ht="18" customHeight="1">
      <c r="A112" s="22" t="s">
        <v>199</v>
      </c>
      <c r="B112" s="19" t="s">
        <v>200</v>
      </c>
      <c r="C112" s="11" t="s">
        <v>201</v>
      </c>
      <c r="D112" s="12"/>
      <c r="E112" s="13"/>
      <c r="F112" s="14"/>
      <c r="G112" s="15"/>
      <c r="H112" s="16"/>
      <c r="I112" s="15"/>
      <c r="J112" s="89"/>
      <c r="K112" s="89"/>
      <c r="L112" s="82">
        <f t="shared" si="8"/>
        <v>0</v>
      </c>
      <c r="M112" s="83" t="e">
        <f t="shared" si="9"/>
        <v>#DIV/0!</v>
      </c>
    </row>
    <row r="113" spans="1:13" ht="18" customHeight="1">
      <c r="A113" s="22" t="s">
        <v>202</v>
      </c>
      <c r="B113" s="19" t="s">
        <v>203</v>
      </c>
      <c r="C113" s="11" t="s">
        <v>201</v>
      </c>
      <c r="D113" s="12">
        <v>0.4</v>
      </c>
      <c r="E113" s="13">
        <v>26500</v>
      </c>
      <c r="F113" s="14">
        <f t="shared" si="5"/>
        <v>2.65</v>
      </c>
      <c r="G113" s="15">
        <v>4.85</v>
      </c>
      <c r="H113" s="16">
        <f t="shared" si="6"/>
        <v>183.01886792452828</v>
      </c>
      <c r="I113" s="15">
        <v>7.27</v>
      </c>
      <c r="J113" s="89">
        <v>6.04</v>
      </c>
      <c r="K113" s="89">
        <f t="shared" si="7"/>
        <v>1.2036423841059603</v>
      </c>
      <c r="L113" s="82">
        <f t="shared" si="8"/>
        <v>4.85</v>
      </c>
      <c r="M113" s="83">
        <f t="shared" si="9"/>
        <v>149.89690721649484</v>
      </c>
    </row>
    <row r="114" spans="1:13" ht="18" customHeight="1">
      <c r="A114" s="22" t="s">
        <v>204</v>
      </c>
      <c r="B114" s="19" t="s">
        <v>205</v>
      </c>
      <c r="C114" s="11" t="s">
        <v>201</v>
      </c>
      <c r="D114" s="12">
        <v>0.36</v>
      </c>
      <c r="E114" s="13">
        <v>23800</v>
      </c>
      <c r="F114" s="14">
        <f t="shared" si="5"/>
        <v>2.38</v>
      </c>
      <c r="G114" s="15">
        <v>4.37</v>
      </c>
      <c r="H114" s="16">
        <f t="shared" si="6"/>
        <v>183.61344537815128</v>
      </c>
      <c r="I114" s="15">
        <v>6.54</v>
      </c>
      <c r="J114" s="89">
        <v>5.44</v>
      </c>
      <c r="K114" s="89">
        <f t="shared" si="7"/>
        <v>1.2022058823529411</v>
      </c>
      <c r="L114" s="82">
        <f t="shared" si="8"/>
        <v>4.37</v>
      </c>
      <c r="M114" s="83">
        <f t="shared" si="9"/>
        <v>149.6567505720824</v>
      </c>
    </row>
    <row r="115" spans="1:13" ht="32.25" customHeight="1">
      <c r="A115" s="22" t="s">
        <v>206</v>
      </c>
      <c r="B115" s="19" t="s">
        <v>207</v>
      </c>
      <c r="C115" s="11" t="s">
        <v>201</v>
      </c>
      <c r="D115" s="12">
        <v>0.005</v>
      </c>
      <c r="E115" s="13">
        <v>300</v>
      </c>
      <c r="F115" s="14">
        <v>0.03</v>
      </c>
      <c r="G115" s="15">
        <v>0.06</v>
      </c>
      <c r="H115" s="16">
        <f t="shared" si="6"/>
        <v>200</v>
      </c>
      <c r="I115" s="15">
        <v>0.09</v>
      </c>
      <c r="J115" s="89">
        <v>0.07</v>
      </c>
      <c r="K115" s="89">
        <f t="shared" si="7"/>
        <v>1.2857142857142856</v>
      </c>
      <c r="L115" s="82">
        <f t="shared" si="8"/>
        <v>0.06</v>
      </c>
      <c r="M115" s="83">
        <f t="shared" si="9"/>
        <v>150</v>
      </c>
    </row>
    <row r="116" spans="1:13" ht="18" customHeight="1">
      <c r="A116" s="107" t="s">
        <v>208</v>
      </c>
      <c r="B116" s="101"/>
      <c r="C116" s="101"/>
      <c r="D116" s="101"/>
      <c r="E116" s="101"/>
      <c r="F116" s="101"/>
      <c r="G116" s="101"/>
      <c r="H116" s="101"/>
      <c r="I116" s="101"/>
      <c r="J116" s="88"/>
      <c r="K116" s="89"/>
      <c r="M116" s="83" t="e">
        <f>G116/L116%</f>
        <v>#DIV/0!</v>
      </c>
    </row>
    <row r="117" spans="1:13" ht="30">
      <c r="A117" s="9" t="s">
        <v>209</v>
      </c>
      <c r="B117" s="10" t="s">
        <v>210</v>
      </c>
      <c r="C117" s="24" t="s">
        <v>211</v>
      </c>
      <c r="D117" s="25">
        <v>2.89</v>
      </c>
      <c r="E117" s="26">
        <v>227200</v>
      </c>
      <c r="F117" s="27">
        <f>E117/10000</f>
        <v>22.72</v>
      </c>
      <c r="G117" s="2">
        <v>40.40898688913216</v>
      </c>
      <c r="H117" s="29">
        <f t="shared" si="6"/>
        <v>177.85645637822253</v>
      </c>
      <c r="I117" s="28">
        <v>58.31</v>
      </c>
      <c r="J117" s="90">
        <v>49.83</v>
      </c>
      <c r="K117" s="89">
        <f t="shared" si="7"/>
        <v>1.1701786072647</v>
      </c>
      <c r="L117" s="82">
        <f>G117</f>
        <v>40.40898688913216</v>
      </c>
      <c r="M117" s="83">
        <f>I117/G117*100</f>
        <v>144.299584050404</v>
      </c>
    </row>
    <row r="118" spans="1:13" ht="18" customHeight="1">
      <c r="A118" s="9" t="s">
        <v>212</v>
      </c>
      <c r="B118" s="10" t="s">
        <v>213</v>
      </c>
      <c r="C118" s="11" t="s">
        <v>211</v>
      </c>
      <c r="D118" s="25">
        <v>0.46</v>
      </c>
      <c r="E118" s="13">
        <v>36200</v>
      </c>
      <c r="F118" s="14">
        <f aca="true" t="shared" si="10" ref="F118:F181">E118/10000</f>
        <v>3.62</v>
      </c>
      <c r="G118" s="2">
        <v>6.43188026609024</v>
      </c>
      <c r="H118" s="29">
        <f t="shared" si="6"/>
        <v>177.67625044448175</v>
      </c>
      <c r="I118" s="28">
        <v>9.28</v>
      </c>
      <c r="J118" s="90">
        <v>7.93</v>
      </c>
      <c r="K118" s="89">
        <f t="shared" si="7"/>
        <v>1.1702395964691046</v>
      </c>
      <c r="L118" s="82">
        <f aca="true" t="shared" si="11" ref="L118:L181">G118</f>
        <v>6.43188026609024</v>
      </c>
      <c r="M118" s="83">
        <f aca="true" t="shared" si="12" ref="M118:M181">I118/G118*100</f>
        <v>144.28129281145732</v>
      </c>
    </row>
    <row r="119" spans="1:13" ht="32.25" customHeight="1">
      <c r="A119" s="9" t="s">
        <v>214</v>
      </c>
      <c r="B119" s="10" t="s">
        <v>215</v>
      </c>
      <c r="C119" s="11" t="s">
        <v>216</v>
      </c>
      <c r="D119" s="25">
        <v>3.27</v>
      </c>
      <c r="E119" s="13">
        <v>257100</v>
      </c>
      <c r="F119" s="14">
        <f t="shared" si="10"/>
        <v>25.71</v>
      </c>
      <c r="G119" s="2">
        <v>45.72227928285888</v>
      </c>
      <c r="H119" s="29">
        <f t="shared" si="6"/>
        <v>177.83850362838925</v>
      </c>
      <c r="I119" s="28">
        <v>65.98</v>
      </c>
      <c r="J119" s="90">
        <v>56.38</v>
      </c>
      <c r="K119" s="89">
        <f t="shared" si="7"/>
        <v>1.1702731465058531</v>
      </c>
      <c r="L119" s="82">
        <f t="shared" si="11"/>
        <v>45.72227928285888</v>
      </c>
      <c r="M119" s="83">
        <f t="shared" si="12"/>
        <v>144.30601674911617</v>
      </c>
    </row>
    <row r="120" spans="1:13" ht="32.25" customHeight="1">
      <c r="A120" s="9" t="s">
        <v>217</v>
      </c>
      <c r="B120" s="10" t="s">
        <v>218</v>
      </c>
      <c r="C120" s="11" t="s">
        <v>216</v>
      </c>
      <c r="D120" s="25">
        <v>5.2</v>
      </c>
      <c r="E120" s="13">
        <v>408900</v>
      </c>
      <c r="F120" s="14">
        <f t="shared" si="10"/>
        <v>40.89</v>
      </c>
      <c r="G120" s="2">
        <v>72.70821170362878</v>
      </c>
      <c r="H120" s="29">
        <f t="shared" si="6"/>
        <v>177.81416410767616</v>
      </c>
      <c r="I120" s="28">
        <v>104.92</v>
      </c>
      <c r="J120" s="90">
        <v>89.66</v>
      </c>
      <c r="K120" s="89">
        <f t="shared" si="7"/>
        <v>1.1701985277715816</v>
      </c>
      <c r="L120" s="82">
        <f t="shared" si="11"/>
        <v>72.70821170362878</v>
      </c>
      <c r="M120" s="83">
        <f t="shared" si="12"/>
        <v>144.30282019267923</v>
      </c>
    </row>
    <row r="121" spans="1:13" ht="32.25" customHeight="1">
      <c r="A121" s="30" t="s">
        <v>219</v>
      </c>
      <c r="B121" s="19" t="s">
        <v>220</v>
      </c>
      <c r="C121" s="20" t="s">
        <v>216</v>
      </c>
      <c r="D121" s="31">
        <v>2.1</v>
      </c>
      <c r="E121" s="13">
        <v>165100</v>
      </c>
      <c r="F121" s="14">
        <f t="shared" si="10"/>
        <v>16.51</v>
      </c>
      <c r="G121" s="2">
        <v>29.362931649542404</v>
      </c>
      <c r="H121" s="29">
        <f t="shared" si="6"/>
        <v>177.84937401297637</v>
      </c>
      <c r="I121" s="28">
        <v>42.37</v>
      </c>
      <c r="J121" s="90">
        <v>36.21</v>
      </c>
      <c r="K121" s="89">
        <f t="shared" si="7"/>
        <v>1.1701187517260425</v>
      </c>
      <c r="L121" s="82">
        <f t="shared" si="11"/>
        <v>29.362931649542404</v>
      </c>
      <c r="M121" s="83">
        <f t="shared" si="12"/>
        <v>144.29758072423365</v>
      </c>
    </row>
    <row r="122" spans="1:13" ht="32.25" customHeight="1">
      <c r="A122" s="9" t="s">
        <v>221</v>
      </c>
      <c r="B122" s="10" t="s">
        <v>222</v>
      </c>
      <c r="C122" s="11" t="s">
        <v>223</v>
      </c>
      <c r="D122" s="25">
        <v>0.64</v>
      </c>
      <c r="E122" s="13">
        <v>50300</v>
      </c>
      <c r="F122" s="14">
        <f t="shared" si="10"/>
        <v>5.03</v>
      </c>
      <c r="G122" s="2">
        <v>8.948702978908159</v>
      </c>
      <c r="H122" s="29">
        <f t="shared" si="6"/>
        <v>177.9066198590091</v>
      </c>
      <c r="I122" s="28">
        <v>12.91</v>
      </c>
      <c r="J122" s="90">
        <v>11.03</v>
      </c>
      <c r="K122" s="89">
        <f t="shared" si="7"/>
        <v>1.170444242973708</v>
      </c>
      <c r="L122" s="82">
        <f t="shared" si="11"/>
        <v>8.948702978908159</v>
      </c>
      <c r="M122" s="83">
        <f t="shared" si="12"/>
        <v>144.2667169804217</v>
      </c>
    </row>
    <row r="123" spans="1:13" ht="32.25" customHeight="1">
      <c r="A123" s="9" t="s">
        <v>224</v>
      </c>
      <c r="B123" s="10" t="s">
        <v>225</v>
      </c>
      <c r="C123" s="11" t="s">
        <v>223</v>
      </c>
      <c r="D123" s="25">
        <v>0.46</v>
      </c>
      <c r="E123" s="13">
        <v>36200</v>
      </c>
      <c r="F123" s="14">
        <f t="shared" si="10"/>
        <v>3.62</v>
      </c>
      <c r="G123" s="2">
        <v>6.43188026609024</v>
      </c>
      <c r="H123" s="29">
        <f t="shared" si="6"/>
        <v>177.67625044448175</v>
      </c>
      <c r="I123" s="28">
        <v>9.28</v>
      </c>
      <c r="J123" s="90">
        <v>7.93</v>
      </c>
      <c r="K123" s="89">
        <f t="shared" si="7"/>
        <v>1.1702395964691046</v>
      </c>
      <c r="L123" s="82">
        <f t="shared" si="11"/>
        <v>6.43188026609024</v>
      </c>
      <c r="M123" s="83">
        <f t="shared" si="12"/>
        <v>144.28129281145732</v>
      </c>
    </row>
    <row r="124" spans="1:13" ht="18" customHeight="1">
      <c r="A124" s="9" t="s">
        <v>226</v>
      </c>
      <c r="B124" s="10" t="s">
        <v>227</v>
      </c>
      <c r="C124" s="11" t="s">
        <v>223</v>
      </c>
      <c r="D124" s="25">
        <v>2.32</v>
      </c>
      <c r="E124" s="13">
        <v>182400</v>
      </c>
      <c r="F124" s="14">
        <f t="shared" si="10"/>
        <v>18.24</v>
      </c>
      <c r="G124" s="2">
        <v>32.439048298542076</v>
      </c>
      <c r="H124" s="29">
        <f t="shared" si="6"/>
        <v>177.8456595314807</v>
      </c>
      <c r="I124" s="28">
        <v>46.81</v>
      </c>
      <c r="J124" s="90">
        <v>40</v>
      </c>
      <c r="K124" s="89">
        <f t="shared" si="7"/>
        <v>1.17025</v>
      </c>
      <c r="L124" s="82">
        <f t="shared" si="11"/>
        <v>32.439048298542076</v>
      </c>
      <c r="M124" s="83">
        <f t="shared" si="12"/>
        <v>144.30139740598926</v>
      </c>
    </row>
    <row r="125" spans="1:13" ht="18" customHeight="1">
      <c r="A125" s="9" t="s">
        <v>228</v>
      </c>
      <c r="B125" s="10" t="s">
        <v>229</v>
      </c>
      <c r="C125" s="11" t="s">
        <v>230</v>
      </c>
      <c r="D125" s="25">
        <v>2.16</v>
      </c>
      <c r="E125" s="13">
        <v>169800</v>
      </c>
      <c r="F125" s="14">
        <f t="shared" si="10"/>
        <v>16.98</v>
      </c>
      <c r="G125" s="2">
        <v>30.201872553815036</v>
      </c>
      <c r="H125" s="29">
        <f t="shared" si="6"/>
        <v>177.86732952776816</v>
      </c>
      <c r="I125" s="28">
        <v>43.58</v>
      </c>
      <c r="J125" s="90">
        <v>37.24</v>
      </c>
      <c r="K125" s="89">
        <f t="shared" si="7"/>
        <v>1.1702470461868957</v>
      </c>
      <c r="L125" s="82">
        <f t="shared" si="11"/>
        <v>30.201872553815036</v>
      </c>
      <c r="M125" s="83">
        <f t="shared" si="12"/>
        <v>144.29568869396167</v>
      </c>
    </row>
    <row r="126" spans="1:13" ht="18" customHeight="1">
      <c r="A126" s="9" t="s">
        <v>231</v>
      </c>
      <c r="B126" s="10" t="s">
        <v>232</v>
      </c>
      <c r="C126" s="11" t="s">
        <v>62</v>
      </c>
      <c r="D126" s="25">
        <v>0.65</v>
      </c>
      <c r="E126" s="13">
        <v>51100</v>
      </c>
      <c r="F126" s="14">
        <f t="shared" si="10"/>
        <v>5.11</v>
      </c>
      <c r="G126" s="2">
        <v>9.088526462953597</v>
      </c>
      <c r="H126" s="29">
        <f t="shared" si="6"/>
        <v>177.85766072316235</v>
      </c>
      <c r="I126" s="28">
        <v>13.11</v>
      </c>
      <c r="J126" s="90">
        <v>11.21</v>
      </c>
      <c r="K126" s="89">
        <f t="shared" si="7"/>
        <v>1.1694915254237286</v>
      </c>
      <c r="L126" s="82">
        <f t="shared" si="11"/>
        <v>9.088526462953597</v>
      </c>
      <c r="M126" s="83">
        <f t="shared" si="12"/>
        <v>144.24780577400114</v>
      </c>
    </row>
    <row r="127" spans="1:13" ht="18" customHeight="1">
      <c r="A127" s="9" t="s">
        <v>233</v>
      </c>
      <c r="B127" s="10" t="s">
        <v>234</v>
      </c>
      <c r="C127" s="11" t="s">
        <v>211</v>
      </c>
      <c r="D127" s="25">
        <v>0.86</v>
      </c>
      <c r="E127" s="13">
        <v>67600</v>
      </c>
      <c r="F127" s="14">
        <f t="shared" si="10"/>
        <v>6.76</v>
      </c>
      <c r="G127" s="2">
        <v>12.02481962790784</v>
      </c>
      <c r="H127" s="29">
        <f t="shared" si="6"/>
        <v>177.8819471584</v>
      </c>
      <c r="I127" s="28">
        <v>17.35</v>
      </c>
      <c r="J127" s="90">
        <v>14.83</v>
      </c>
      <c r="K127" s="89">
        <f t="shared" si="7"/>
        <v>1.169925826028321</v>
      </c>
      <c r="L127" s="82">
        <f t="shared" si="11"/>
        <v>12.02481962790784</v>
      </c>
      <c r="M127" s="83">
        <f t="shared" si="12"/>
        <v>144.28490852148167</v>
      </c>
    </row>
    <row r="128" spans="1:13" ht="32.25" customHeight="1">
      <c r="A128" s="30" t="s">
        <v>235</v>
      </c>
      <c r="B128" s="19" t="s">
        <v>236</v>
      </c>
      <c r="C128" s="20" t="s">
        <v>237</v>
      </c>
      <c r="D128" s="31">
        <v>3.8</v>
      </c>
      <c r="E128" s="13">
        <v>251300</v>
      </c>
      <c r="F128" s="14">
        <f t="shared" si="10"/>
        <v>25.13</v>
      </c>
      <c r="G128" s="2">
        <v>44.621789360575995</v>
      </c>
      <c r="H128" s="29">
        <f t="shared" si="6"/>
        <v>177.56382554944688</v>
      </c>
      <c r="I128" s="28">
        <v>66.52</v>
      </c>
      <c r="J128" s="90">
        <v>55.26</v>
      </c>
      <c r="K128" s="89">
        <f t="shared" si="7"/>
        <v>1.20376402461093</v>
      </c>
      <c r="L128" s="82">
        <f t="shared" si="11"/>
        <v>44.621789360575995</v>
      </c>
      <c r="M128" s="83">
        <f t="shared" si="12"/>
        <v>149.07515129541486</v>
      </c>
    </row>
    <row r="129" spans="1:13" ht="45">
      <c r="A129" s="9" t="s">
        <v>238</v>
      </c>
      <c r="B129" s="10" t="s">
        <v>239</v>
      </c>
      <c r="C129" s="11" t="s">
        <v>237</v>
      </c>
      <c r="D129" s="25">
        <v>4.1</v>
      </c>
      <c r="E129" s="13">
        <v>271200</v>
      </c>
      <c r="F129" s="14">
        <f t="shared" si="10"/>
        <v>27.12</v>
      </c>
      <c r="G129" s="2">
        <v>48.144562204832</v>
      </c>
      <c r="H129" s="29">
        <f t="shared" si="6"/>
        <v>177.52419692047198</v>
      </c>
      <c r="I129" s="28">
        <v>71.77</v>
      </c>
      <c r="J129" s="90">
        <v>59.62</v>
      </c>
      <c r="K129" s="89">
        <f t="shared" si="7"/>
        <v>1.203790674270379</v>
      </c>
      <c r="L129" s="82">
        <f t="shared" si="11"/>
        <v>48.144562204832</v>
      </c>
      <c r="M129" s="83">
        <f t="shared" si="12"/>
        <v>149.07187169893268</v>
      </c>
    </row>
    <row r="130" spans="1:13" ht="32.25" customHeight="1">
      <c r="A130" s="9" t="s">
        <v>240</v>
      </c>
      <c r="B130" s="10" t="s">
        <v>241</v>
      </c>
      <c r="C130" s="11" t="s">
        <v>62</v>
      </c>
      <c r="D130" s="25">
        <v>0.23</v>
      </c>
      <c r="E130" s="13">
        <v>13000</v>
      </c>
      <c r="F130" s="14">
        <f t="shared" si="10"/>
        <v>1.3</v>
      </c>
      <c r="G130" s="2">
        <v>2.1704419144799996</v>
      </c>
      <c r="H130" s="29">
        <f t="shared" si="6"/>
        <v>166.95707034461535</v>
      </c>
      <c r="I130" s="28">
        <v>3.12</v>
      </c>
      <c r="J130" s="90">
        <v>2.67</v>
      </c>
      <c r="K130" s="89">
        <f t="shared" si="7"/>
        <v>1.1685393258426966</v>
      </c>
      <c r="L130" s="82">
        <f t="shared" si="11"/>
        <v>2.1704419144799996</v>
      </c>
      <c r="M130" s="83">
        <f t="shared" si="12"/>
        <v>143.74952765080093</v>
      </c>
    </row>
    <row r="131" spans="1:13" ht="32.25" customHeight="1">
      <c r="A131" s="9" t="s">
        <v>242</v>
      </c>
      <c r="B131" s="10" t="s">
        <v>243</v>
      </c>
      <c r="C131" s="11" t="s">
        <v>62</v>
      </c>
      <c r="D131" s="25">
        <v>0.2</v>
      </c>
      <c r="E131" s="13">
        <v>11400</v>
      </c>
      <c r="F131" s="14">
        <f t="shared" si="10"/>
        <v>1.14</v>
      </c>
      <c r="G131" s="2">
        <v>1.9172985855999998</v>
      </c>
      <c r="H131" s="29">
        <f t="shared" si="6"/>
        <v>168.18408645614036</v>
      </c>
      <c r="I131" s="28">
        <v>2.76</v>
      </c>
      <c r="J131" s="90">
        <v>2.36</v>
      </c>
      <c r="K131" s="89">
        <f t="shared" si="7"/>
        <v>1.1694915254237288</v>
      </c>
      <c r="L131" s="82">
        <f t="shared" si="11"/>
        <v>1.9172985855999998</v>
      </c>
      <c r="M131" s="83">
        <f t="shared" si="12"/>
        <v>143.95253930343276</v>
      </c>
    </row>
    <row r="132" spans="1:13" ht="18" customHeight="1">
      <c r="A132" s="9" t="s">
        <v>244</v>
      </c>
      <c r="B132" s="10" t="s">
        <v>245</v>
      </c>
      <c r="C132" s="11" t="s">
        <v>16</v>
      </c>
      <c r="D132" s="25">
        <v>2.3</v>
      </c>
      <c r="E132" s="13">
        <v>117700</v>
      </c>
      <c r="F132" s="14">
        <f t="shared" si="10"/>
        <v>11.77</v>
      </c>
      <c r="G132" s="2">
        <v>21.015389965599994</v>
      </c>
      <c r="H132" s="29">
        <f t="shared" si="6"/>
        <v>178.55046699745108</v>
      </c>
      <c r="I132" s="28">
        <v>31.24</v>
      </c>
      <c r="J132" s="90">
        <v>26.73</v>
      </c>
      <c r="K132" s="89">
        <f t="shared" si="7"/>
        <v>1.168724279835391</v>
      </c>
      <c r="L132" s="82">
        <f t="shared" si="11"/>
        <v>21.015389965599994</v>
      </c>
      <c r="M132" s="83">
        <f t="shared" si="12"/>
        <v>148.6529636192173</v>
      </c>
    </row>
    <row r="133" spans="1:13" ht="18" customHeight="1">
      <c r="A133" s="9" t="s">
        <v>246</v>
      </c>
      <c r="B133" s="10" t="s">
        <v>247</v>
      </c>
      <c r="C133" s="11" t="s">
        <v>145</v>
      </c>
      <c r="D133" s="25">
        <v>0.3</v>
      </c>
      <c r="E133" s="13">
        <v>23800</v>
      </c>
      <c r="F133" s="14">
        <f t="shared" si="10"/>
        <v>2.38</v>
      </c>
      <c r="G133" s="2">
        <v>3.7537743422399994</v>
      </c>
      <c r="H133" s="29">
        <f t="shared" si="6"/>
        <v>157.72161101848738</v>
      </c>
      <c r="I133" s="28">
        <v>5.53</v>
      </c>
      <c r="J133" s="90">
        <v>4.6</v>
      </c>
      <c r="K133" s="89">
        <f t="shared" si="7"/>
        <v>1.2021739130434783</v>
      </c>
      <c r="L133" s="82">
        <f t="shared" si="11"/>
        <v>3.7537743422399994</v>
      </c>
      <c r="M133" s="83">
        <f t="shared" si="12"/>
        <v>147.31839199210012</v>
      </c>
    </row>
    <row r="134" spans="1:13" ht="18" customHeight="1">
      <c r="A134" s="9" t="s">
        <v>248</v>
      </c>
      <c r="B134" s="10" t="s">
        <v>249</v>
      </c>
      <c r="C134" s="11" t="s">
        <v>250</v>
      </c>
      <c r="D134" s="25">
        <v>0.99</v>
      </c>
      <c r="E134" s="13">
        <v>65500</v>
      </c>
      <c r="F134" s="14">
        <f t="shared" si="10"/>
        <v>6.55</v>
      </c>
      <c r="G134" s="2">
        <v>11.6251503860448</v>
      </c>
      <c r="H134" s="29">
        <f t="shared" si="6"/>
        <v>177.48321200068395</v>
      </c>
      <c r="I134" s="28">
        <v>17.33</v>
      </c>
      <c r="J134" s="90">
        <v>14.4</v>
      </c>
      <c r="K134" s="89">
        <f t="shared" si="7"/>
        <v>1.203472222222222</v>
      </c>
      <c r="L134" s="82">
        <f t="shared" si="11"/>
        <v>11.6251503860448</v>
      </c>
      <c r="M134" s="83">
        <f t="shared" si="12"/>
        <v>149.0733403397816</v>
      </c>
    </row>
    <row r="135" spans="1:13" ht="18" customHeight="1">
      <c r="A135" s="9" t="s">
        <v>251</v>
      </c>
      <c r="B135" s="10" t="s">
        <v>252</v>
      </c>
      <c r="C135" s="11" t="s">
        <v>223</v>
      </c>
      <c r="D135" s="25">
        <v>0.4</v>
      </c>
      <c r="E135" s="13">
        <v>26500</v>
      </c>
      <c r="F135" s="14">
        <f t="shared" si="10"/>
        <v>2.65</v>
      </c>
      <c r="G135" s="2">
        <v>4.697030459008001</v>
      </c>
      <c r="H135" s="29">
        <f t="shared" si="6"/>
        <v>177.24643241539627</v>
      </c>
      <c r="I135" s="28">
        <v>7</v>
      </c>
      <c r="J135" s="90">
        <v>5.82</v>
      </c>
      <c r="K135" s="89">
        <f t="shared" si="7"/>
        <v>1.2027491408934707</v>
      </c>
      <c r="L135" s="82">
        <f t="shared" si="11"/>
        <v>4.697030459008001</v>
      </c>
      <c r="M135" s="83">
        <f t="shared" si="12"/>
        <v>149.03033014349197</v>
      </c>
    </row>
    <row r="136" spans="1:13" ht="32.25" customHeight="1">
      <c r="A136" s="9" t="s">
        <v>253</v>
      </c>
      <c r="B136" s="10" t="s">
        <v>254</v>
      </c>
      <c r="C136" s="11" t="s">
        <v>255</v>
      </c>
      <c r="D136" s="25">
        <v>3.22</v>
      </c>
      <c r="E136" s="13">
        <v>213000</v>
      </c>
      <c r="F136" s="14">
        <f t="shared" si="10"/>
        <v>21.3</v>
      </c>
      <c r="G136" s="2">
        <v>37.811095195014396</v>
      </c>
      <c r="H136" s="29">
        <f t="shared" si="6"/>
        <v>177.51687884983284</v>
      </c>
      <c r="I136" s="28">
        <v>56.37</v>
      </c>
      <c r="J136" s="90">
        <v>46.82</v>
      </c>
      <c r="K136" s="89">
        <f t="shared" si="7"/>
        <v>1.2039726612558734</v>
      </c>
      <c r="L136" s="82">
        <f t="shared" si="11"/>
        <v>37.811095195014396</v>
      </c>
      <c r="M136" s="83">
        <f t="shared" si="12"/>
        <v>149.08322467060594</v>
      </c>
    </row>
    <row r="137" spans="1:13" ht="32.25" customHeight="1">
      <c r="A137" s="9" t="s">
        <v>256</v>
      </c>
      <c r="B137" s="10" t="s">
        <v>257</v>
      </c>
      <c r="C137" s="11" t="s">
        <v>255</v>
      </c>
      <c r="D137" s="25">
        <v>3.72</v>
      </c>
      <c r="E137" s="13">
        <v>246100</v>
      </c>
      <c r="F137" s="14">
        <f t="shared" si="10"/>
        <v>24.61</v>
      </c>
      <c r="G137" s="2">
        <v>43.682383268774394</v>
      </c>
      <c r="H137" s="29">
        <f t="shared" si="6"/>
        <v>177.49850982842096</v>
      </c>
      <c r="I137" s="28">
        <v>65.12</v>
      </c>
      <c r="J137" s="90">
        <v>54.09</v>
      </c>
      <c r="K137" s="89">
        <f t="shared" si="7"/>
        <v>1.203919393603254</v>
      </c>
      <c r="L137" s="82">
        <f t="shared" si="11"/>
        <v>43.682383268774394</v>
      </c>
      <c r="M137" s="83">
        <f t="shared" si="12"/>
        <v>149.07611519115517</v>
      </c>
    </row>
    <row r="138" spans="1:13" ht="32.25" customHeight="1">
      <c r="A138" s="9" t="s">
        <v>258</v>
      </c>
      <c r="B138" s="10" t="s">
        <v>259</v>
      </c>
      <c r="C138" s="11" t="s">
        <v>145</v>
      </c>
      <c r="D138" s="25">
        <v>0.14</v>
      </c>
      <c r="E138" s="13">
        <v>10200</v>
      </c>
      <c r="F138" s="14">
        <f t="shared" si="10"/>
        <v>1.02</v>
      </c>
      <c r="G138" s="2">
        <v>1.6439606606528003</v>
      </c>
      <c r="H138" s="29">
        <f t="shared" si="6"/>
        <v>161.1726137894902</v>
      </c>
      <c r="I138" s="28">
        <v>2.45</v>
      </c>
      <c r="J138" s="90">
        <v>2.04</v>
      </c>
      <c r="K138" s="89">
        <f t="shared" si="7"/>
        <v>1.200980392156863</v>
      </c>
      <c r="L138" s="82">
        <f t="shared" si="11"/>
        <v>1.6439606606528003</v>
      </c>
      <c r="M138" s="83">
        <f t="shared" si="12"/>
        <v>149.030330143492</v>
      </c>
    </row>
    <row r="139" spans="1:13" ht="32.25" customHeight="1">
      <c r="A139" s="9" t="s">
        <v>260</v>
      </c>
      <c r="B139" s="10" t="s">
        <v>261</v>
      </c>
      <c r="C139" s="11"/>
      <c r="D139" s="25"/>
      <c r="E139" s="13"/>
      <c r="F139" s="14"/>
      <c r="G139" s="2"/>
      <c r="H139" s="29"/>
      <c r="I139" s="28"/>
      <c r="J139" s="90"/>
      <c r="K139" s="89"/>
      <c r="L139" s="82">
        <f t="shared" si="11"/>
        <v>0</v>
      </c>
      <c r="M139" s="83" t="e">
        <f t="shared" si="12"/>
        <v>#DIV/0!</v>
      </c>
    </row>
    <row r="140" spans="1:13" ht="18" customHeight="1">
      <c r="A140" s="22" t="s">
        <v>262</v>
      </c>
      <c r="B140" s="10" t="s">
        <v>263</v>
      </c>
      <c r="C140" s="11" t="s">
        <v>255</v>
      </c>
      <c r="D140" s="25">
        <v>0.92</v>
      </c>
      <c r="E140" s="13">
        <v>72300</v>
      </c>
      <c r="F140" s="14">
        <f t="shared" si="10"/>
        <v>7.23</v>
      </c>
      <c r="G140" s="2">
        <v>12.86376053218048</v>
      </c>
      <c r="H140" s="29">
        <f t="shared" si="6"/>
        <v>177.92199906197067</v>
      </c>
      <c r="I140" s="28">
        <v>19.59</v>
      </c>
      <c r="J140" s="90">
        <v>16.74</v>
      </c>
      <c r="K140" s="89">
        <f t="shared" si="7"/>
        <v>1.1702508960573477</v>
      </c>
      <c r="L140" s="82">
        <f t="shared" si="11"/>
        <v>12.86376053218048</v>
      </c>
      <c r="M140" s="83">
        <f t="shared" si="12"/>
        <v>152.28828266036902</v>
      </c>
    </row>
    <row r="141" spans="1:13" ht="18" customHeight="1">
      <c r="A141" s="22" t="s">
        <v>264</v>
      </c>
      <c r="B141" s="10" t="s">
        <v>265</v>
      </c>
      <c r="C141" s="11" t="s">
        <v>255</v>
      </c>
      <c r="D141" s="25">
        <v>1.08</v>
      </c>
      <c r="E141" s="13">
        <v>84900</v>
      </c>
      <c r="F141" s="14">
        <f t="shared" si="10"/>
        <v>8.49</v>
      </c>
      <c r="G141" s="2">
        <v>15.100936276907518</v>
      </c>
      <c r="H141" s="29">
        <f t="shared" si="6"/>
        <v>177.86732952776816</v>
      </c>
      <c r="I141" s="28">
        <v>22.48</v>
      </c>
      <c r="J141" s="90">
        <v>19.21</v>
      </c>
      <c r="K141" s="89">
        <f t="shared" si="7"/>
        <v>1.1702238417490889</v>
      </c>
      <c r="L141" s="82">
        <f t="shared" si="11"/>
        <v>15.100936276907518</v>
      </c>
      <c r="M141" s="83">
        <f t="shared" si="12"/>
        <v>148.86494180083793</v>
      </c>
    </row>
    <row r="142" spans="1:13" ht="18" customHeight="1">
      <c r="A142" s="22" t="s">
        <v>266</v>
      </c>
      <c r="B142" s="10" t="s">
        <v>267</v>
      </c>
      <c r="C142" s="11" t="s">
        <v>255</v>
      </c>
      <c r="D142" s="25">
        <v>1.24</v>
      </c>
      <c r="E142" s="13">
        <v>97500</v>
      </c>
      <c r="F142" s="14">
        <f t="shared" si="10"/>
        <v>9.75</v>
      </c>
      <c r="G142" s="2">
        <v>17.338112021634558</v>
      </c>
      <c r="H142" s="29">
        <f t="shared" si="6"/>
        <v>177.82678996548265</v>
      </c>
      <c r="I142" s="28">
        <v>25.81</v>
      </c>
      <c r="J142" s="90">
        <v>22.06</v>
      </c>
      <c r="K142" s="89">
        <f t="shared" si="7"/>
        <v>1.169990933816863</v>
      </c>
      <c r="L142" s="82">
        <f t="shared" si="11"/>
        <v>17.338112021634558</v>
      </c>
      <c r="M142" s="83">
        <f t="shared" si="12"/>
        <v>148.86280563762762</v>
      </c>
    </row>
    <row r="143" spans="1:13" ht="18" customHeight="1">
      <c r="A143" s="22" t="s">
        <v>268</v>
      </c>
      <c r="B143" s="10" t="s">
        <v>269</v>
      </c>
      <c r="C143" s="11" t="s">
        <v>255</v>
      </c>
      <c r="D143" s="25">
        <v>1.4</v>
      </c>
      <c r="E143" s="13">
        <v>110100</v>
      </c>
      <c r="F143" s="14">
        <f t="shared" si="10"/>
        <v>11.01</v>
      </c>
      <c r="G143" s="2">
        <v>19.575287766361594</v>
      </c>
      <c r="H143" s="29">
        <f t="shared" si="6"/>
        <v>177.7955292130935</v>
      </c>
      <c r="I143" s="28">
        <v>29.14</v>
      </c>
      <c r="J143" s="90">
        <v>24.9</v>
      </c>
      <c r="K143" s="89">
        <f t="shared" si="7"/>
        <v>1.170281124497992</v>
      </c>
      <c r="L143" s="82">
        <f t="shared" si="11"/>
        <v>19.575287766361594</v>
      </c>
      <c r="M143" s="83">
        <f t="shared" si="12"/>
        <v>148.86115774029395</v>
      </c>
    </row>
    <row r="144" spans="1:13" ht="32.25" customHeight="1">
      <c r="A144" s="22" t="s">
        <v>270</v>
      </c>
      <c r="B144" s="10" t="s">
        <v>271</v>
      </c>
      <c r="C144" s="11"/>
      <c r="D144" s="25"/>
      <c r="E144" s="13"/>
      <c r="F144" s="14"/>
      <c r="G144" s="2"/>
      <c r="H144" s="29"/>
      <c r="I144" s="28"/>
      <c r="J144" s="90"/>
      <c r="K144" s="89"/>
      <c r="L144" s="82">
        <f t="shared" si="11"/>
        <v>0</v>
      </c>
      <c r="M144" s="83" t="e">
        <f t="shared" si="12"/>
        <v>#DIV/0!</v>
      </c>
    </row>
    <row r="145" spans="1:13" ht="18" customHeight="1">
      <c r="A145" s="22" t="s">
        <v>272</v>
      </c>
      <c r="B145" s="10" t="s">
        <v>263</v>
      </c>
      <c r="C145" s="11" t="s">
        <v>255</v>
      </c>
      <c r="D145" s="25">
        <v>1.06</v>
      </c>
      <c r="E145" s="13">
        <v>91900</v>
      </c>
      <c r="F145" s="14">
        <f t="shared" si="10"/>
        <v>9.19</v>
      </c>
      <c r="G145" s="2">
        <v>15.30723322058112</v>
      </c>
      <c r="H145" s="29">
        <f t="shared" si="6"/>
        <v>166.56401763417978</v>
      </c>
      <c r="I145" s="28">
        <v>22.07</v>
      </c>
      <c r="J145" s="90">
        <v>18.86</v>
      </c>
      <c r="K145" s="89">
        <f t="shared" si="7"/>
        <v>1.170201484623542</v>
      </c>
      <c r="L145" s="82">
        <f t="shared" si="11"/>
        <v>15.30723322058112</v>
      </c>
      <c r="M145" s="83">
        <f t="shared" si="12"/>
        <v>144.18020345000102</v>
      </c>
    </row>
    <row r="146" spans="1:13" ht="18" customHeight="1">
      <c r="A146" s="22" t="s">
        <v>273</v>
      </c>
      <c r="B146" s="10" t="s">
        <v>265</v>
      </c>
      <c r="C146" s="11" t="s">
        <v>255</v>
      </c>
      <c r="D146" s="25">
        <v>1.24</v>
      </c>
      <c r="E146" s="13">
        <v>107700</v>
      </c>
      <c r="F146" s="14">
        <f t="shared" si="10"/>
        <v>10.77</v>
      </c>
      <c r="G146" s="2">
        <v>17.906574710868476</v>
      </c>
      <c r="H146" s="29">
        <f aca="true" t="shared" si="13" ref="H146:H209">G146/F146%</f>
        <v>166.26346063944735</v>
      </c>
      <c r="I146" s="28">
        <v>25.81</v>
      </c>
      <c r="J146" s="90">
        <v>22.06</v>
      </c>
      <c r="K146" s="89">
        <f aca="true" t="shared" si="14" ref="K146:K209">I146/J146</f>
        <v>1.169990933816863</v>
      </c>
      <c r="L146" s="82">
        <f t="shared" si="11"/>
        <v>17.906574710868476</v>
      </c>
      <c r="M146" s="83">
        <f t="shared" si="12"/>
        <v>144.13700228405216</v>
      </c>
    </row>
    <row r="147" spans="1:13" ht="18" customHeight="1">
      <c r="A147" s="22" t="s">
        <v>274</v>
      </c>
      <c r="B147" s="10" t="s">
        <v>267</v>
      </c>
      <c r="C147" s="11" t="s">
        <v>255</v>
      </c>
      <c r="D147" s="25">
        <v>1.43</v>
      </c>
      <c r="E147" s="13">
        <v>123700</v>
      </c>
      <c r="F147" s="14">
        <f t="shared" si="10"/>
        <v>12.37</v>
      </c>
      <c r="G147" s="2">
        <v>20.650324061727357</v>
      </c>
      <c r="H147" s="29">
        <f t="shared" si="13"/>
        <v>166.93875555155503</v>
      </c>
      <c r="I147" s="28">
        <v>29.77</v>
      </c>
      <c r="J147" s="90">
        <v>25.44</v>
      </c>
      <c r="K147" s="89">
        <f t="shared" si="14"/>
        <v>1.1702044025157232</v>
      </c>
      <c r="L147" s="82">
        <f t="shared" si="11"/>
        <v>20.650324061727357</v>
      </c>
      <c r="M147" s="83">
        <f t="shared" si="12"/>
        <v>144.1623865611618</v>
      </c>
    </row>
    <row r="148" spans="1:13" ht="18" customHeight="1">
      <c r="A148" s="22" t="s">
        <v>275</v>
      </c>
      <c r="B148" s="10" t="s">
        <v>269</v>
      </c>
      <c r="C148" s="11" t="s">
        <v>255</v>
      </c>
      <c r="D148" s="25">
        <v>1.61</v>
      </c>
      <c r="E148" s="13">
        <v>139600</v>
      </c>
      <c r="F148" s="14">
        <f t="shared" si="10"/>
        <v>13.96</v>
      </c>
      <c r="G148" s="2">
        <v>23.249665552014722</v>
      </c>
      <c r="H148" s="29">
        <f t="shared" si="13"/>
        <v>166.54488217775588</v>
      </c>
      <c r="I148" s="28">
        <v>33.51</v>
      </c>
      <c r="J148" s="90">
        <v>28.64</v>
      </c>
      <c r="K148" s="89">
        <f t="shared" si="14"/>
        <v>1.1700418994413406</v>
      </c>
      <c r="L148" s="82">
        <f t="shared" si="11"/>
        <v>23.249665552014722</v>
      </c>
      <c r="M148" s="83">
        <f t="shared" si="12"/>
        <v>144.1311055637794</v>
      </c>
    </row>
    <row r="149" spans="1:13" ht="45">
      <c r="A149" s="22"/>
      <c r="B149" s="10" t="s">
        <v>276</v>
      </c>
      <c r="C149" s="11"/>
      <c r="D149" s="25"/>
      <c r="E149" s="13"/>
      <c r="F149" s="14"/>
      <c r="G149" s="2"/>
      <c r="H149" s="29"/>
      <c r="I149" s="28"/>
      <c r="J149" s="90"/>
      <c r="K149" s="89"/>
      <c r="L149" s="82">
        <f t="shared" si="11"/>
        <v>0</v>
      </c>
      <c r="M149" s="83" t="e">
        <f t="shared" si="12"/>
        <v>#DIV/0!</v>
      </c>
    </row>
    <row r="150" spans="1:13" ht="18" customHeight="1">
      <c r="A150" s="22" t="s">
        <v>277</v>
      </c>
      <c r="B150" s="10" t="s">
        <v>278</v>
      </c>
      <c r="C150" s="11" t="s">
        <v>255</v>
      </c>
      <c r="D150" s="25">
        <v>2.1</v>
      </c>
      <c r="E150" s="13">
        <v>182300</v>
      </c>
      <c r="F150" s="14">
        <f t="shared" si="10"/>
        <v>18.23</v>
      </c>
      <c r="G150" s="2">
        <v>29.362931649542404</v>
      </c>
      <c r="H150" s="29">
        <f t="shared" si="13"/>
        <v>161.06929045278332</v>
      </c>
      <c r="I150" s="28">
        <v>42.37</v>
      </c>
      <c r="J150" s="90">
        <v>36.21</v>
      </c>
      <c r="K150" s="89">
        <f t="shared" si="14"/>
        <v>1.1701187517260425</v>
      </c>
      <c r="L150" s="82">
        <f t="shared" si="11"/>
        <v>29.362931649542404</v>
      </c>
      <c r="M150" s="83">
        <f t="shared" si="12"/>
        <v>144.29758072423365</v>
      </c>
    </row>
    <row r="151" spans="1:13" ht="18" customHeight="1">
      <c r="A151" s="22" t="s">
        <v>279</v>
      </c>
      <c r="B151" s="10" t="s">
        <v>280</v>
      </c>
      <c r="C151" s="11" t="s">
        <v>255</v>
      </c>
      <c r="D151" s="25">
        <v>2.42</v>
      </c>
      <c r="E151" s="13">
        <v>209900</v>
      </c>
      <c r="F151" s="14">
        <f t="shared" si="10"/>
        <v>20.99</v>
      </c>
      <c r="G151" s="2">
        <v>33.837283138996476</v>
      </c>
      <c r="H151" s="29">
        <f t="shared" si="13"/>
        <v>161.20668479750586</v>
      </c>
      <c r="I151" s="28">
        <v>48.83</v>
      </c>
      <c r="J151" s="90">
        <v>41.72</v>
      </c>
      <c r="K151" s="89">
        <f t="shared" si="14"/>
        <v>1.1704218600191754</v>
      </c>
      <c r="L151" s="82">
        <f t="shared" si="11"/>
        <v>33.837283138996476</v>
      </c>
      <c r="M151" s="83">
        <f t="shared" si="12"/>
        <v>144.3082761680853</v>
      </c>
    </row>
    <row r="152" spans="1:13" ht="45">
      <c r="A152" s="22"/>
      <c r="B152" s="32" t="s">
        <v>281</v>
      </c>
      <c r="C152" s="11"/>
      <c r="D152" s="25"/>
      <c r="E152" s="13"/>
      <c r="F152" s="14"/>
      <c r="G152" s="2"/>
      <c r="H152" s="29"/>
      <c r="I152" s="28"/>
      <c r="J152" s="90"/>
      <c r="K152" s="89"/>
      <c r="L152" s="82">
        <f t="shared" si="11"/>
        <v>0</v>
      </c>
      <c r="M152" s="83" t="e">
        <f t="shared" si="12"/>
        <v>#DIV/0!</v>
      </c>
    </row>
    <row r="153" spans="1:13" ht="18" customHeight="1">
      <c r="A153" s="22" t="s">
        <v>282</v>
      </c>
      <c r="B153" s="10" t="s">
        <v>283</v>
      </c>
      <c r="C153" s="11" t="s">
        <v>255</v>
      </c>
      <c r="D153" s="25">
        <v>0.7</v>
      </c>
      <c r="E153" s="13">
        <v>60200</v>
      </c>
      <c r="F153" s="14">
        <f t="shared" si="10"/>
        <v>6.02</v>
      </c>
      <c r="G153" s="2">
        <v>9.787643883180797</v>
      </c>
      <c r="H153" s="29">
        <f t="shared" si="13"/>
        <v>162.5854465644651</v>
      </c>
      <c r="I153" s="28">
        <v>14.12</v>
      </c>
      <c r="J153" s="90">
        <v>12.07</v>
      </c>
      <c r="K153" s="89">
        <f t="shared" si="14"/>
        <v>1.1698425849212923</v>
      </c>
      <c r="L153" s="82">
        <f t="shared" si="11"/>
        <v>9.787643883180797</v>
      </c>
      <c r="M153" s="83">
        <f t="shared" si="12"/>
        <v>144.2635241793377</v>
      </c>
    </row>
    <row r="154" spans="1:13" ht="18" customHeight="1">
      <c r="A154" s="22" t="s">
        <v>284</v>
      </c>
      <c r="B154" s="10" t="s">
        <v>285</v>
      </c>
      <c r="C154" s="11" t="s">
        <v>255</v>
      </c>
      <c r="D154" s="25">
        <v>0.9</v>
      </c>
      <c r="E154" s="13">
        <v>77600</v>
      </c>
      <c r="F154" s="14">
        <f t="shared" si="10"/>
        <v>7.76</v>
      </c>
      <c r="G154" s="2">
        <v>12.584113564089598</v>
      </c>
      <c r="H154" s="29">
        <f t="shared" si="13"/>
        <v>162.16641190837112</v>
      </c>
      <c r="I154" s="28">
        <v>18.16</v>
      </c>
      <c r="J154" s="90">
        <v>15.52</v>
      </c>
      <c r="K154" s="89">
        <f t="shared" si="14"/>
        <v>1.1701030927835052</v>
      </c>
      <c r="L154" s="82">
        <f t="shared" si="11"/>
        <v>12.584113564089598</v>
      </c>
      <c r="M154" s="83">
        <f t="shared" si="12"/>
        <v>144.30893290586567</v>
      </c>
    </row>
    <row r="155" spans="1:13" ht="45">
      <c r="A155" s="22"/>
      <c r="B155" s="32" t="s">
        <v>286</v>
      </c>
      <c r="C155" s="11"/>
      <c r="D155" s="25"/>
      <c r="E155" s="13"/>
      <c r="F155" s="14"/>
      <c r="G155" s="2"/>
      <c r="H155" s="29"/>
      <c r="I155" s="28"/>
      <c r="J155" s="90"/>
      <c r="K155" s="89"/>
      <c r="L155" s="82">
        <f t="shared" si="11"/>
        <v>0</v>
      </c>
      <c r="M155" s="83" t="e">
        <f t="shared" si="12"/>
        <v>#DIV/0!</v>
      </c>
    </row>
    <row r="156" spans="1:13" ht="18" customHeight="1">
      <c r="A156" s="22" t="s">
        <v>287</v>
      </c>
      <c r="B156" s="10" t="s">
        <v>283</v>
      </c>
      <c r="C156" s="11" t="s">
        <v>255</v>
      </c>
      <c r="D156" s="25">
        <v>1.17</v>
      </c>
      <c r="E156" s="13">
        <v>100700</v>
      </c>
      <c r="F156" s="14">
        <f t="shared" si="10"/>
        <v>10.07</v>
      </c>
      <c r="G156" s="2">
        <v>16.359347633316478</v>
      </c>
      <c r="H156" s="29">
        <f t="shared" si="13"/>
        <v>162.4562823566681</v>
      </c>
      <c r="I156" s="28">
        <v>23.61</v>
      </c>
      <c r="J156" s="90">
        <v>20.17</v>
      </c>
      <c r="K156" s="89">
        <f t="shared" si="14"/>
        <v>1.1705503222607831</v>
      </c>
      <c r="L156" s="82">
        <f t="shared" si="11"/>
        <v>16.359347633316478</v>
      </c>
      <c r="M156" s="83">
        <f t="shared" si="12"/>
        <v>144.32115833223858</v>
      </c>
    </row>
    <row r="157" spans="1:13" ht="18" customHeight="1">
      <c r="A157" s="22" t="s">
        <v>288</v>
      </c>
      <c r="B157" s="10" t="s">
        <v>285</v>
      </c>
      <c r="C157" s="11" t="s">
        <v>255</v>
      </c>
      <c r="D157" s="25">
        <v>1.43</v>
      </c>
      <c r="E157" s="13">
        <v>123300</v>
      </c>
      <c r="F157" s="14">
        <f t="shared" si="10"/>
        <v>12.33</v>
      </c>
      <c r="G157" s="2">
        <v>19.994758218497918</v>
      </c>
      <c r="H157" s="29">
        <f t="shared" si="13"/>
        <v>162.16348920111855</v>
      </c>
      <c r="I157" s="28">
        <v>28.85</v>
      </c>
      <c r="J157" s="90">
        <v>24.66</v>
      </c>
      <c r="K157" s="89">
        <f t="shared" si="14"/>
        <v>1.1699107866991079</v>
      </c>
      <c r="L157" s="82">
        <f t="shared" si="11"/>
        <v>19.994758218497918</v>
      </c>
      <c r="M157" s="83">
        <f t="shared" si="12"/>
        <v>144.28781626031247</v>
      </c>
    </row>
    <row r="158" spans="1:13" ht="60">
      <c r="A158" s="22" t="s">
        <v>289</v>
      </c>
      <c r="B158" s="10" t="s">
        <v>290</v>
      </c>
      <c r="C158" s="11" t="s">
        <v>255</v>
      </c>
      <c r="D158" s="25">
        <v>0.82</v>
      </c>
      <c r="E158" s="13">
        <v>70700</v>
      </c>
      <c r="F158" s="14">
        <f t="shared" si="10"/>
        <v>7.07</v>
      </c>
      <c r="G158" s="2">
        <v>11.465525691726079</v>
      </c>
      <c r="H158" s="29">
        <f t="shared" si="13"/>
        <v>162.17150907674792</v>
      </c>
      <c r="I158" s="28">
        <v>16.54</v>
      </c>
      <c r="J158" s="90">
        <v>14.14</v>
      </c>
      <c r="K158" s="89">
        <f t="shared" si="14"/>
        <v>1.1697312588401696</v>
      </c>
      <c r="L158" s="82">
        <f t="shared" si="11"/>
        <v>11.465525691726079</v>
      </c>
      <c r="M158" s="83">
        <f t="shared" si="12"/>
        <v>144.25854029471878</v>
      </c>
    </row>
    <row r="159" spans="1:13" ht="60">
      <c r="A159" s="22" t="s">
        <v>291</v>
      </c>
      <c r="B159" s="10" t="s">
        <v>292</v>
      </c>
      <c r="C159" s="11" t="s">
        <v>255</v>
      </c>
      <c r="D159" s="25">
        <v>1.33</v>
      </c>
      <c r="E159" s="13">
        <v>114700</v>
      </c>
      <c r="F159" s="14">
        <f t="shared" si="10"/>
        <v>11.47</v>
      </c>
      <c r="G159" s="2">
        <v>18.59652337804352</v>
      </c>
      <c r="H159" s="29">
        <f t="shared" si="13"/>
        <v>162.13185159584586</v>
      </c>
      <c r="I159" s="28">
        <v>26.83</v>
      </c>
      <c r="J159" s="90">
        <v>22.93</v>
      </c>
      <c r="K159" s="89">
        <f t="shared" si="14"/>
        <v>1.170082860880942</v>
      </c>
      <c r="L159" s="82">
        <f t="shared" si="11"/>
        <v>18.59652337804352</v>
      </c>
      <c r="M159" s="83">
        <f t="shared" si="12"/>
        <v>144.2742788777259</v>
      </c>
    </row>
    <row r="160" spans="1:13" ht="32.25" customHeight="1">
      <c r="A160" s="22" t="s">
        <v>293</v>
      </c>
      <c r="B160" s="10" t="s">
        <v>294</v>
      </c>
      <c r="C160" s="11" t="s">
        <v>145</v>
      </c>
      <c r="D160" s="25">
        <v>0.31</v>
      </c>
      <c r="E160" s="13">
        <v>22600</v>
      </c>
      <c r="F160" s="14">
        <f t="shared" si="10"/>
        <v>2.26</v>
      </c>
      <c r="G160" s="2">
        <v>3.6401986057312</v>
      </c>
      <c r="H160" s="29">
        <f t="shared" si="13"/>
        <v>161.07073476686728</v>
      </c>
      <c r="I160" s="28">
        <v>5.43</v>
      </c>
      <c r="J160" s="90">
        <v>4.51</v>
      </c>
      <c r="K160" s="89">
        <f t="shared" si="14"/>
        <v>1.2039911308203992</v>
      </c>
      <c r="L160" s="82">
        <f t="shared" si="11"/>
        <v>3.6401986057312</v>
      </c>
      <c r="M160" s="83">
        <f t="shared" si="12"/>
        <v>149.1676852864814</v>
      </c>
    </row>
    <row r="161" spans="1:13" ht="18" customHeight="1">
      <c r="A161" s="22" t="s">
        <v>295</v>
      </c>
      <c r="B161" s="10" t="s">
        <v>296</v>
      </c>
      <c r="C161" s="11" t="s">
        <v>145</v>
      </c>
      <c r="D161" s="25">
        <v>0.3</v>
      </c>
      <c r="E161" s="13">
        <v>21800</v>
      </c>
      <c r="F161" s="14">
        <f t="shared" si="10"/>
        <v>2.18</v>
      </c>
      <c r="G161" s="2">
        <v>3.5227728442559996</v>
      </c>
      <c r="H161" s="29">
        <f t="shared" si="13"/>
        <v>161.59508459889906</v>
      </c>
      <c r="I161" s="28">
        <v>5.25</v>
      </c>
      <c r="J161" s="90">
        <v>4.36</v>
      </c>
      <c r="K161" s="89">
        <f t="shared" si="14"/>
        <v>1.2041284403669723</v>
      </c>
      <c r="L161" s="82">
        <f t="shared" si="11"/>
        <v>3.5227728442559996</v>
      </c>
      <c r="M161" s="83">
        <f t="shared" si="12"/>
        <v>149.030330143492</v>
      </c>
    </row>
    <row r="162" spans="1:13" ht="18" customHeight="1">
      <c r="A162" s="22" t="s">
        <v>297</v>
      </c>
      <c r="B162" s="10" t="s">
        <v>298</v>
      </c>
      <c r="C162" s="11" t="s">
        <v>16</v>
      </c>
      <c r="D162" s="25">
        <v>1.42</v>
      </c>
      <c r="E162" s="13">
        <v>93900</v>
      </c>
      <c r="F162" s="14">
        <f t="shared" si="10"/>
        <v>9.39</v>
      </c>
      <c r="G162" s="2">
        <v>16.6744581294784</v>
      </c>
      <c r="H162" s="29">
        <f t="shared" si="13"/>
        <v>177.5767638922087</v>
      </c>
      <c r="I162" s="28">
        <v>24.86</v>
      </c>
      <c r="J162" s="90">
        <v>20.65</v>
      </c>
      <c r="K162" s="89">
        <f t="shared" si="14"/>
        <v>1.2038740920096853</v>
      </c>
      <c r="L162" s="82">
        <f t="shared" si="11"/>
        <v>16.6744581294784</v>
      </c>
      <c r="M162" s="83">
        <f t="shared" si="12"/>
        <v>149.09030210733246</v>
      </c>
    </row>
    <row r="163" spans="1:13" ht="18" customHeight="1">
      <c r="A163" s="22" t="s">
        <v>299</v>
      </c>
      <c r="B163" s="10" t="s">
        <v>300</v>
      </c>
      <c r="C163" s="11" t="s">
        <v>62</v>
      </c>
      <c r="D163" s="25">
        <v>0.41</v>
      </c>
      <c r="E163" s="13">
        <v>27100</v>
      </c>
      <c r="F163" s="14">
        <f t="shared" si="10"/>
        <v>2.71</v>
      </c>
      <c r="G163" s="2">
        <v>4.8144562204831995</v>
      </c>
      <c r="H163" s="29">
        <f t="shared" si="13"/>
        <v>177.65521108794096</v>
      </c>
      <c r="I163" s="28">
        <v>7.18</v>
      </c>
      <c r="J163" s="90">
        <v>5.96</v>
      </c>
      <c r="K163" s="89">
        <f t="shared" si="14"/>
        <v>1.2046979865771812</v>
      </c>
      <c r="L163" s="82">
        <f t="shared" si="11"/>
        <v>4.8144562204831995</v>
      </c>
      <c r="M163" s="83">
        <f t="shared" si="12"/>
        <v>149.13418403209374</v>
      </c>
    </row>
    <row r="164" spans="1:13" ht="60">
      <c r="A164" s="22" t="s">
        <v>301</v>
      </c>
      <c r="B164" s="10" t="s">
        <v>302</v>
      </c>
      <c r="C164" s="11" t="s">
        <v>303</v>
      </c>
      <c r="D164" s="25">
        <v>0.05</v>
      </c>
      <c r="E164" s="13">
        <v>3700</v>
      </c>
      <c r="F164" s="14">
        <f t="shared" si="10"/>
        <v>0.37</v>
      </c>
      <c r="G164" s="2">
        <v>0.5871288073760002</v>
      </c>
      <c r="H164" s="29">
        <f t="shared" si="13"/>
        <v>158.683461452973</v>
      </c>
      <c r="I164" s="28">
        <v>0.88</v>
      </c>
      <c r="J164" s="90">
        <v>0.73</v>
      </c>
      <c r="K164" s="89">
        <f t="shared" si="14"/>
        <v>1.2054794520547945</v>
      </c>
      <c r="L164" s="82">
        <f t="shared" si="11"/>
        <v>0.5871288073760002</v>
      </c>
      <c r="M164" s="83">
        <f t="shared" si="12"/>
        <v>149.8819320300262</v>
      </c>
    </row>
    <row r="165" spans="1:13" ht="32.25" customHeight="1">
      <c r="A165" s="22" t="s">
        <v>304</v>
      </c>
      <c r="B165" s="10" t="s">
        <v>305</v>
      </c>
      <c r="C165" s="11" t="s">
        <v>303</v>
      </c>
      <c r="D165" s="25">
        <v>0.078</v>
      </c>
      <c r="E165" s="13">
        <v>5700</v>
      </c>
      <c r="F165" s="14">
        <f t="shared" si="10"/>
        <v>0.57</v>
      </c>
      <c r="G165" s="2">
        <v>0.9159209395065598</v>
      </c>
      <c r="H165" s="29">
        <f t="shared" si="13"/>
        <v>160.68788412395787</v>
      </c>
      <c r="I165" s="28">
        <v>1.37</v>
      </c>
      <c r="J165" s="90">
        <v>1.13</v>
      </c>
      <c r="K165" s="89">
        <f t="shared" si="14"/>
        <v>1.2123893805309736</v>
      </c>
      <c r="L165" s="82">
        <f t="shared" si="11"/>
        <v>0.9159209395065598</v>
      </c>
      <c r="M165" s="83">
        <f t="shared" si="12"/>
        <v>149.5762287887063</v>
      </c>
    </row>
    <row r="166" spans="1:13" ht="18" customHeight="1">
      <c r="A166" s="22" t="s">
        <v>306</v>
      </c>
      <c r="B166" s="19" t="s">
        <v>307</v>
      </c>
      <c r="C166" s="11" t="s">
        <v>145</v>
      </c>
      <c r="D166" s="25">
        <v>0.05</v>
      </c>
      <c r="E166" s="13">
        <v>3600</v>
      </c>
      <c r="F166" s="14">
        <f t="shared" si="10"/>
        <v>0.36</v>
      </c>
      <c r="G166" s="2">
        <v>0.5871288073760002</v>
      </c>
      <c r="H166" s="29">
        <f t="shared" si="13"/>
        <v>163.09133538222227</v>
      </c>
      <c r="I166" s="28">
        <v>0.88</v>
      </c>
      <c r="J166" s="90">
        <v>0.73</v>
      </c>
      <c r="K166" s="89">
        <f t="shared" si="14"/>
        <v>1.2054794520547945</v>
      </c>
      <c r="L166" s="82">
        <f t="shared" si="11"/>
        <v>0.5871288073760002</v>
      </c>
      <c r="M166" s="83">
        <f t="shared" si="12"/>
        <v>149.8819320300262</v>
      </c>
    </row>
    <row r="167" spans="1:13" ht="32.25" customHeight="1">
      <c r="A167" s="22" t="s">
        <v>308</v>
      </c>
      <c r="B167" s="19" t="s">
        <v>309</v>
      </c>
      <c r="C167" s="11" t="s">
        <v>145</v>
      </c>
      <c r="D167" s="25">
        <v>0.4</v>
      </c>
      <c r="E167" s="13">
        <v>26500</v>
      </c>
      <c r="F167" s="14">
        <f t="shared" si="10"/>
        <v>2.65</v>
      </c>
      <c r="G167" s="2">
        <v>4.697030459008001</v>
      </c>
      <c r="H167" s="29">
        <f t="shared" si="13"/>
        <v>177.24643241539627</v>
      </c>
      <c r="I167" s="28">
        <v>7</v>
      </c>
      <c r="J167" s="90">
        <v>5.82</v>
      </c>
      <c r="K167" s="89">
        <f t="shared" si="14"/>
        <v>1.2027491408934707</v>
      </c>
      <c r="L167" s="82">
        <f t="shared" si="11"/>
        <v>4.697030459008001</v>
      </c>
      <c r="M167" s="83">
        <f t="shared" si="12"/>
        <v>149.03033014349197</v>
      </c>
    </row>
    <row r="168" spans="1:13" ht="18" customHeight="1">
      <c r="A168" s="22" t="s">
        <v>310</v>
      </c>
      <c r="B168" s="19" t="s">
        <v>311</v>
      </c>
      <c r="C168" s="11" t="s">
        <v>145</v>
      </c>
      <c r="D168" s="25">
        <v>0.018</v>
      </c>
      <c r="E168" s="13">
        <v>1300</v>
      </c>
      <c r="F168" s="14">
        <f t="shared" si="10"/>
        <v>0.13</v>
      </c>
      <c r="G168" s="2">
        <v>0.21136637065536</v>
      </c>
      <c r="H168" s="29">
        <f t="shared" si="13"/>
        <v>162.58951588873845</v>
      </c>
      <c r="I168" s="28">
        <v>0.32</v>
      </c>
      <c r="J168" s="90">
        <v>0.26</v>
      </c>
      <c r="K168" s="89">
        <f t="shared" si="14"/>
        <v>1.2307692307692308</v>
      </c>
      <c r="L168" s="82">
        <f t="shared" si="11"/>
        <v>0.21136637065536</v>
      </c>
      <c r="M168" s="83">
        <f t="shared" si="12"/>
        <v>151.39589093942044</v>
      </c>
    </row>
    <row r="169" spans="1:13" ht="18" customHeight="1">
      <c r="A169" s="22" t="s">
        <v>312</v>
      </c>
      <c r="B169" s="19" t="s">
        <v>313</v>
      </c>
      <c r="C169" s="11" t="s">
        <v>211</v>
      </c>
      <c r="D169" s="25">
        <v>0.11</v>
      </c>
      <c r="E169" s="13">
        <v>7300</v>
      </c>
      <c r="F169" s="14">
        <f t="shared" si="10"/>
        <v>0.73</v>
      </c>
      <c r="G169" s="2">
        <v>1.2916833762272</v>
      </c>
      <c r="H169" s="29">
        <f t="shared" si="13"/>
        <v>176.94292825030138</v>
      </c>
      <c r="I169" s="28">
        <v>1.93</v>
      </c>
      <c r="J169" s="90">
        <v>1.6</v>
      </c>
      <c r="K169" s="89">
        <f t="shared" si="14"/>
        <v>1.2062499999999998</v>
      </c>
      <c r="L169" s="82">
        <f t="shared" si="11"/>
        <v>1.2916833762272</v>
      </c>
      <c r="M169" s="83">
        <f t="shared" si="12"/>
        <v>149.41742191009848</v>
      </c>
    </row>
    <row r="170" spans="1:13" ht="18" customHeight="1">
      <c r="A170" s="22" t="s">
        <v>314</v>
      </c>
      <c r="B170" s="19" t="s">
        <v>315</v>
      </c>
      <c r="C170" s="11" t="s">
        <v>211</v>
      </c>
      <c r="D170" s="25">
        <v>0.35</v>
      </c>
      <c r="E170" s="13">
        <v>27500</v>
      </c>
      <c r="F170" s="14">
        <f t="shared" si="10"/>
        <v>2.75</v>
      </c>
      <c r="G170" s="2">
        <v>4.8938219415903985</v>
      </c>
      <c r="H170" s="29">
        <f t="shared" si="13"/>
        <v>177.95716151237812</v>
      </c>
      <c r="I170" s="28">
        <v>7.06</v>
      </c>
      <c r="J170" s="90">
        <v>6.03</v>
      </c>
      <c r="K170" s="89">
        <f t="shared" si="14"/>
        <v>1.1708126036484243</v>
      </c>
      <c r="L170" s="82">
        <f t="shared" si="11"/>
        <v>4.8938219415903985</v>
      </c>
      <c r="M170" s="83">
        <f t="shared" si="12"/>
        <v>144.2635241793377</v>
      </c>
    </row>
    <row r="171" spans="1:13" ht="32.25" customHeight="1">
      <c r="A171" s="22" t="s">
        <v>316</v>
      </c>
      <c r="B171" s="19" t="s">
        <v>317</v>
      </c>
      <c r="C171" s="11"/>
      <c r="D171" s="25"/>
      <c r="E171" s="13"/>
      <c r="F171" s="14"/>
      <c r="G171" s="2"/>
      <c r="H171" s="29"/>
      <c r="I171" s="28"/>
      <c r="J171" s="90"/>
      <c r="K171" s="89"/>
      <c r="L171" s="82">
        <f t="shared" si="11"/>
        <v>0</v>
      </c>
      <c r="M171" s="83" t="e">
        <f t="shared" si="12"/>
        <v>#DIV/0!</v>
      </c>
    </row>
    <row r="172" spans="1:13" ht="18.75" customHeight="1">
      <c r="A172" s="22" t="s">
        <v>318</v>
      </c>
      <c r="B172" s="19" t="s">
        <v>265</v>
      </c>
      <c r="C172" s="11" t="s">
        <v>16</v>
      </c>
      <c r="D172" s="25">
        <v>0.97</v>
      </c>
      <c r="E172" s="13">
        <v>76300</v>
      </c>
      <c r="F172" s="14">
        <f t="shared" si="10"/>
        <v>7.63</v>
      </c>
      <c r="G172" s="2">
        <v>13.562877952407677</v>
      </c>
      <c r="H172" s="29">
        <f t="shared" si="13"/>
        <v>177.75724708266944</v>
      </c>
      <c r="I172" s="28">
        <v>19.57</v>
      </c>
      <c r="J172" s="90">
        <v>16.72</v>
      </c>
      <c r="K172" s="89">
        <f t="shared" si="14"/>
        <v>1.1704545454545456</v>
      </c>
      <c r="L172" s="82">
        <f t="shared" si="11"/>
        <v>13.562877952407677</v>
      </c>
      <c r="M172" s="83">
        <f t="shared" si="12"/>
        <v>144.2909098546149</v>
      </c>
    </row>
    <row r="173" spans="1:13" ht="18" customHeight="1">
      <c r="A173" s="22" t="s">
        <v>319</v>
      </c>
      <c r="B173" s="19" t="s">
        <v>320</v>
      </c>
      <c r="C173" s="11" t="s">
        <v>16</v>
      </c>
      <c r="D173" s="25">
        <v>0.71</v>
      </c>
      <c r="E173" s="13">
        <v>55800</v>
      </c>
      <c r="F173" s="14">
        <f t="shared" si="10"/>
        <v>5.58</v>
      </c>
      <c r="G173" s="2">
        <v>9.927467367226239</v>
      </c>
      <c r="H173" s="29">
        <f t="shared" si="13"/>
        <v>177.91160156319424</v>
      </c>
      <c r="I173" s="28">
        <v>14.33</v>
      </c>
      <c r="J173" s="90">
        <v>12.24</v>
      </c>
      <c r="K173" s="89">
        <f t="shared" si="14"/>
        <v>1.1707516339869282</v>
      </c>
      <c r="L173" s="82">
        <f t="shared" si="11"/>
        <v>9.927467367226239</v>
      </c>
      <c r="M173" s="83">
        <f t="shared" si="12"/>
        <v>144.34698669781517</v>
      </c>
    </row>
    <row r="174" spans="1:13" ht="32.25" customHeight="1">
      <c r="A174" s="22" t="s">
        <v>321</v>
      </c>
      <c r="B174" s="19" t="s">
        <v>322</v>
      </c>
      <c r="C174" s="11"/>
      <c r="D174" s="25"/>
      <c r="E174" s="13"/>
      <c r="F174" s="14"/>
      <c r="G174" s="2"/>
      <c r="H174" s="29"/>
      <c r="I174" s="28"/>
      <c r="J174" s="90"/>
      <c r="K174" s="89"/>
      <c r="L174" s="82">
        <f t="shared" si="11"/>
        <v>0</v>
      </c>
      <c r="M174" s="83" t="e">
        <f t="shared" si="12"/>
        <v>#DIV/0!</v>
      </c>
    </row>
    <row r="175" spans="1:13" ht="18" customHeight="1">
      <c r="A175" s="22" t="s">
        <v>323</v>
      </c>
      <c r="B175" s="19" t="s">
        <v>265</v>
      </c>
      <c r="C175" s="11" t="s">
        <v>16</v>
      </c>
      <c r="D175" s="25">
        <v>4.27</v>
      </c>
      <c r="E175" s="13">
        <v>335700</v>
      </c>
      <c r="F175" s="14">
        <f t="shared" si="10"/>
        <v>33.57</v>
      </c>
      <c r="G175" s="2">
        <v>59.70462768740288</v>
      </c>
      <c r="H175" s="29">
        <f t="shared" si="13"/>
        <v>177.8511399684328</v>
      </c>
      <c r="I175" s="28">
        <v>86.15</v>
      </c>
      <c r="J175" s="90">
        <v>73.62</v>
      </c>
      <c r="K175" s="89">
        <f t="shared" si="14"/>
        <v>1.1701983156750884</v>
      </c>
      <c r="L175" s="82">
        <f t="shared" si="11"/>
        <v>59.70462768740288</v>
      </c>
      <c r="M175" s="83">
        <f t="shared" si="12"/>
        <v>144.29367259613085</v>
      </c>
    </row>
    <row r="176" spans="1:13" ht="18" customHeight="1">
      <c r="A176" s="22" t="s">
        <v>324</v>
      </c>
      <c r="B176" s="19" t="s">
        <v>320</v>
      </c>
      <c r="C176" s="11" t="s">
        <v>16</v>
      </c>
      <c r="D176" s="25">
        <v>3.12</v>
      </c>
      <c r="E176" s="13">
        <v>245300</v>
      </c>
      <c r="F176" s="14">
        <f t="shared" si="10"/>
        <v>24.53</v>
      </c>
      <c r="G176" s="2">
        <v>43.62492702217727</v>
      </c>
      <c r="H176" s="29">
        <f t="shared" si="13"/>
        <v>177.8431594870659</v>
      </c>
      <c r="I176" s="28">
        <v>62.95</v>
      </c>
      <c r="J176" s="90">
        <v>53.79</v>
      </c>
      <c r="K176" s="89">
        <f t="shared" si="14"/>
        <v>1.1702918758133483</v>
      </c>
      <c r="L176" s="82">
        <f t="shared" si="11"/>
        <v>43.62492702217727</v>
      </c>
      <c r="M176" s="83">
        <f t="shared" si="12"/>
        <v>144.2982356577894</v>
      </c>
    </row>
    <row r="177" spans="1:13" ht="32.25" customHeight="1">
      <c r="A177" s="22" t="s">
        <v>325</v>
      </c>
      <c r="B177" s="19" t="s">
        <v>326</v>
      </c>
      <c r="C177" s="11"/>
      <c r="D177" s="25"/>
      <c r="E177" s="13"/>
      <c r="F177" s="14"/>
      <c r="G177" s="2"/>
      <c r="H177" s="29"/>
      <c r="I177" s="28"/>
      <c r="J177" s="90"/>
      <c r="K177" s="89"/>
      <c r="L177" s="82">
        <f t="shared" si="11"/>
        <v>0</v>
      </c>
      <c r="M177" s="83" t="e">
        <f t="shared" si="12"/>
        <v>#DIV/0!</v>
      </c>
    </row>
    <row r="178" spans="1:13" ht="18" customHeight="1">
      <c r="A178" s="22" t="s">
        <v>327</v>
      </c>
      <c r="B178" s="19" t="s">
        <v>265</v>
      </c>
      <c r="C178" s="11" t="s">
        <v>16</v>
      </c>
      <c r="D178" s="25">
        <v>1.56</v>
      </c>
      <c r="E178" s="13">
        <v>122700</v>
      </c>
      <c r="F178" s="14">
        <f t="shared" si="10"/>
        <v>12.27</v>
      </c>
      <c r="G178" s="2">
        <v>21.812463511088634</v>
      </c>
      <c r="H178" s="29">
        <f t="shared" si="13"/>
        <v>177.77068876192857</v>
      </c>
      <c r="I178" s="28">
        <v>31.47</v>
      </c>
      <c r="J178" s="90">
        <v>26.9</v>
      </c>
      <c r="K178" s="89">
        <f t="shared" si="14"/>
        <v>1.1698884758364312</v>
      </c>
      <c r="L178" s="82">
        <f t="shared" si="11"/>
        <v>21.812463511088634</v>
      </c>
      <c r="M178" s="83">
        <f t="shared" si="12"/>
        <v>144.27531298334017</v>
      </c>
    </row>
    <row r="179" spans="1:13" ht="18" customHeight="1">
      <c r="A179" s="22" t="s">
        <v>328</v>
      </c>
      <c r="B179" s="19" t="s">
        <v>320</v>
      </c>
      <c r="C179" s="11" t="s">
        <v>16</v>
      </c>
      <c r="D179" s="25">
        <v>1.02</v>
      </c>
      <c r="E179" s="13">
        <v>80200</v>
      </c>
      <c r="F179" s="14">
        <f t="shared" si="10"/>
        <v>8.02</v>
      </c>
      <c r="G179" s="2">
        <v>14.261995372634878</v>
      </c>
      <c r="H179" s="29">
        <f t="shared" si="13"/>
        <v>177.83036624233017</v>
      </c>
      <c r="I179" s="28">
        <v>20.58</v>
      </c>
      <c r="J179" s="90">
        <v>17.59</v>
      </c>
      <c r="K179" s="89">
        <f t="shared" si="14"/>
        <v>1.1699829448550312</v>
      </c>
      <c r="L179" s="82">
        <f t="shared" si="11"/>
        <v>14.261995372634878</v>
      </c>
      <c r="M179" s="83">
        <f t="shared" si="12"/>
        <v>144.299584050404</v>
      </c>
    </row>
    <row r="180" spans="1:13" ht="32.25" customHeight="1">
      <c r="A180" s="22" t="s">
        <v>329</v>
      </c>
      <c r="B180" s="19" t="s">
        <v>330</v>
      </c>
      <c r="C180" s="11"/>
      <c r="D180" s="25"/>
      <c r="E180" s="13"/>
      <c r="F180" s="14"/>
      <c r="G180" s="2"/>
      <c r="H180" s="29"/>
      <c r="I180" s="28"/>
      <c r="J180" s="90"/>
      <c r="K180" s="89"/>
      <c r="L180" s="82">
        <f t="shared" si="11"/>
        <v>0</v>
      </c>
      <c r="M180" s="83" t="e">
        <f t="shared" si="12"/>
        <v>#DIV/0!</v>
      </c>
    </row>
    <row r="181" spans="1:13" ht="18" customHeight="1">
      <c r="A181" s="22" t="s">
        <v>331</v>
      </c>
      <c r="B181" s="19" t="s">
        <v>265</v>
      </c>
      <c r="C181" s="11" t="s">
        <v>16</v>
      </c>
      <c r="D181" s="25">
        <v>1.56</v>
      </c>
      <c r="E181" s="13">
        <v>122700</v>
      </c>
      <c r="F181" s="14">
        <f t="shared" si="10"/>
        <v>12.27</v>
      </c>
      <c r="G181" s="2">
        <v>21.812463511088634</v>
      </c>
      <c r="H181" s="29">
        <f t="shared" si="13"/>
        <v>177.77068876192857</v>
      </c>
      <c r="I181" s="28">
        <v>31.47</v>
      </c>
      <c r="J181" s="90">
        <v>26.9</v>
      </c>
      <c r="K181" s="89">
        <f t="shared" si="14"/>
        <v>1.1698884758364312</v>
      </c>
      <c r="L181" s="82">
        <f t="shared" si="11"/>
        <v>21.812463511088634</v>
      </c>
      <c r="M181" s="83">
        <f t="shared" si="12"/>
        <v>144.27531298334017</v>
      </c>
    </row>
    <row r="182" spans="1:13" ht="17.25" customHeight="1">
      <c r="A182" s="22" t="s">
        <v>332</v>
      </c>
      <c r="B182" s="19" t="s">
        <v>320</v>
      </c>
      <c r="C182" s="11" t="s">
        <v>16</v>
      </c>
      <c r="D182" s="25">
        <v>1.02</v>
      </c>
      <c r="E182" s="13">
        <v>80200</v>
      </c>
      <c r="F182" s="14">
        <f aca="true" t="shared" si="15" ref="F182:F193">E182/10000</f>
        <v>8.02</v>
      </c>
      <c r="G182" s="2">
        <v>14.261995372634878</v>
      </c>
      <c r="H182" s="29">
        <f t="shared" si="13"/>
        <v>177.83036624233017</v>
      </c>
      <c r="I182" s="28">
        <v>20.58</v>
      </c>
      <c r="J182" s="90">
        <v>17.59</v>
      </c>
      <c r="K182" s="89">
        <f t="shared" si="14"/>
        <v>1.1699829448550312</v>
      </c>
      <c r="L182" s="82">
        <f aca="true" t="shared" si="16" ref="L182:L193">G182</f>
        <v>14.261995372634878</v>
      </c>
      <c r="M182" s="83">
        <f aca="true" t="shared" si="17" ref="M182:M193">I182/G182*100</f>
        <v>144.299584050404</v>
      </c>
    </row>
    <row r="183" spans="1:13" ht="32.25" customHeight="1">
      <c r="A183" s="22" t="s">
        <v>333</v>
      </c>
      <c r="B183" s="19" t="s">
        <v>334</v>
      </c>
      <c r="C183" s="11"/>
      <c r="D183" s="25"/>
      <c r="E183" s="13"/>
      <c r="F183" s="14"/>
      <c r="G183" s="2"/>
      <c r="H183" s="29"/>
      <c r="I183" s="28"/>
      <c r="J183" s="90"/>
      <c r="K183" s="89"/>
      <c r="L183" s="82">
        <f t="shared" si="16"/>
        <v>0</v>
      </c>
      <c r="M183" s="83" t="e">
        <f t="shared" si="17"/>
        <v>#DIV/0!</v>
      </c>
    </row>
    <row r="184" spans="1:13" ht="18" customHeight="1">
      <c r="A184" s="22" t="s">
        <v>335</v>
      </c>
      <c r="B184" s="19" t="s">
        <v>336</v>
      </c>
      <c r="C184" s="11" t="s">
        <v>230</v>
      </c>
      <c r="D184" s="25">
        <v>1.52</v>
      </c>
      <c r="E184" s="13">
        <v>119500</v>
      </c>
      <c r="F184" s="14">
        <f t="shared" si="15"/>
        <v>11.95</v>
      </c>
      <c r="G184" s="2">
        <v>21.253169574906877</v>
      </c>
      <c r="H184" s="29">
        <f t="shared" si="13"/>
        <v>177.85079142181488</v>
      </c>
      <c r="I184" s="28">
        <v>30.67</v>
      </c>
      <c r="J184" s="90">
        <v>26.21</v>
      </c>
      <c r="K184" s="89">
        <f t="shared" si="14"/>
        <v>1.1701640595192675</v>
      </c>
      <c r="L184" s="82">
        <f t="shared" si="16"/>
        <v>21.253169574906877</v>
      </c>
      <c r="M184" s="83">
        <f t="shared" si="17"/>
        <v>144.30788731018905</v>
      </c>
    </row>
    <row r="185" spans="1:13" ht="18" customHeight="1">
      <c r="A185" s="22" t="s">
        <v>337</v>
      </c>
      <c r="B185" s="19" t="s">
        <v>338</v>
      </c>
      <c r="C185" s="11" t="s">
        <v>230</v>
      </c>
      <c r="D185" s="25">
        <v>0.55</v>
      </c>
      <c r="E185" s="13">
        <v>43200</v>
      </c>
      <c r="F185" s="14">
        <f t="shared" si="15"/>
        <v>4.32</v>
      </c>
      <c r="G185" s="2">
        <v>7.6902916224992</v>
      </c>
      <c r="H185" s="29">
        <f t="shared" si="13"/>
        <v>178.01600978007406</v>
      </c>
      <c r="I185" s="28">
        <v>11.1</v>
      </c>
      <c r="J185" s="90">
        <v>9.48</v>
      </c>
      <c r="K185" s="89">
        <f t="shared" si="14"/>
        <v>1.170886075949367</v>
      </c>
      <c r="L185" s="82">
        <f t="shared" si="16"/>
        <v>7.6902916224992</v>
      </c>
      <c r="M185" s="83">
        <f t="shared" si="17"/>
        <v>144.33782936820162</v>
      </c>
    </row>
    <row r="186" spans="1:13" ht="18" customHeight="1">
      <c r="A186" s="22" t="s">
        <v>339</v>
      </c>
      <c r="B186" s="19" t="s">
        <v>340</v>
      </c>
      <c r="C186" s="11"/>
      <c r="D186" s="25"/>
      <c r="E186" s="13"/>
      <c r="F186" s="14"/>
      <c r="G186" s="2"/>
      <c r="H186" s="29"/>
      <c r="I186" s="28"/>
      <c r="J186" s="90"/>
      <c r="K186" s="89"/>
      <c r="L186" s="82">
        <f t="shared" si="16"/>
        <v>0</v>
      </c>
      <c r="M186" s="83" t="e">
        <f t="shared" si="17"/>
        <v>#DIV/0!</v>
      </c>
    </row>
    <row r="187" spans="1:13" ht="18" customHeight="1">
      <c r="A187" s="22" t="s">
        <v>341</v>
      </c>
      <c r="B187" s="19" t="s">
        <v>342</v>
      </c>
      <c r="C187" s="11" t="s">
        <v>16</v>
      </c>
      <c r="D187" s="25">
        <v>0.77</v>
      </c>
      <c r="E187" s="13">
        <v>60500</v>
      </c>
      <c r="F187" s="14">
        <f t="shared" si="15"/>
        <v>6.05</v>
      </c>
      <c r="G187" s="2">
        <v>10.766408271498879</v>
      </c>
      <c r="H187" s="29">
        <f t="shared" si="13"/>
        <v>177.95716151237818</v>
      </c>
      <c r="I187" s="28">
        <v>15.54</v>
      </c>
      <c r="J187" s="90">
        <v>13.28</v>
      </c>
      <c r="K187" s="89">
        <f t="shared" si="14"/>
        <v>1.1701807228915662</v>
      </c>
      <c r="L187" s="82">
        <f t="shared" si="16"/>
        <v>10.766408271498879</v>
      </c>
      <c r="M187" s="83">
        <f t="shared" si="17"/>
        <v>144.33782936820162</v>
      </c>
    </row>
    <row r="188" spans="1:13" ht="18" customHeight="1">
      <c r="A188" s="22" t="s">
        <v>343</v>
      </c>
      <c r="B188" s="19" t="s">
        <v>344</v>
      </c>
      <c r="C188" s="11" t="s">
        <v>16</v>
      </c>
      <c r="D188" s="25">
        <v>1.02</v>
      </c>
      <c r="E188" s="13">
        <v>80200</v>
      </c>
      <c r="F188" s="14">
        <f t="shared" si="15"/>
        <v>8.02</v>
      </c>
      <c r="G188" s="2">
        <v>14.261995372634878</v>
      </c>
      <c r="H188" s="29">
        <f t="shared" si="13"/>
        <v>177.83036624233017</v>
      </c>
      <c r="I188" s="28">
        <v>20.58</v>
      </c>
      <c r="J188" s="90">
        <v>17.59</v>
      </c>
      <c r="K188" s="89">
        <f t="shared" si="14"/>
        <v>1.1699829448550312</v>
      </c>
      <c r="L188" s="82">
        <f t="shared" si="16"/>
        <v>14.261995372634878</v>
      </c>
      <c r="M188" s="83">
        <f t="shared" si="17"/>
        <v>144.299584050404</v>
      </c>
    </row>
    <row r="189" spans="1:13" ht="18" customHeight="1">
      <c r="A189" s="22" t="s">
        <v>345</v>
      </c>
      <c r="B189" s="19" t="s">
        <v>346</v>
      </c>
      <c r="C189" s="11" t="s">
        <v>145</v>
      </c>
      <c r="D189" s="25">
        <v>0.28</v>
      </c>
      <c r="E189" s="13">
        <v>20500</v>
      </c>
      <c r="F189" s="14">
        <f t="shared" si="15"/>
        <v>2.05</v>
      </c>
      <c r="G189" s="2">
        <v>3.2879213213056007</v>
      </c>
      <c r="H189" s="29">
        <f t="shared" si="13"/>
        <v>160.3864059173464</v>
      </c>
      <c r="I189" s="28">
        <v>4.9</v>
      </c>
      <c r="J189" s="90">
        <v>4.07</v>
      </c>
      <c r="K189" s="89">
        <f t="shared" si="14"/>
        <v>1.203931203931204</v>
      </c>
      <c r="L189" s="82">
        <f t="shared" si="16"/>
        <v>3.2879213213056007</v>
      </c>
      <c r="M189" s="83">
        <f t="shared" si="17"/>
        <v>149.030330143492</v>
      </c>
    </row>
    <row r="190" spans="1:13" ht="18" customHeight="1">
      <c r="A190" s="22" t="s">
        <v>347</v>
      </c>
      <c r="B190" s="19" t="s">
        <v>348</v>
      </c>
      <c r="C190" s="11" t="s">
        <v>16</v>
      </c>
      <c r="D190" s="25">
        <v>0.35</v>
      </c>
      <c r="E190" s="13">
        <v>27500</v>
      </c>
      <c r="F190" s="14">
        <f t="shared" si="15"/>
        <v>2.75</v>
      </c>
      <c r="G190" s="2">
        <v>4.8938219415903985</v>
      </c>
      <c r="H190" s="29">
        <f t="shared" si="13"/>
        <v>177.95716151237812</v>
      </c>
      <c r="I190" s="28">
        <v>7.06</v>
      </c>
      <c r="J190" s="90">
        <v>6.03</v>
      </c>
      <c r="K190" s="89">
        <f t="shared" si="14"/>
        <v>1.1708126036484243</v>
      </c>
      <c r="L190" s="82">
        <f t="shared" si="16"/>
        <v>4.8938219415903985</v>
      </c>
      <c r="M190" s="83">
        <f t="shared" si="17"/>
        <v>144.2635241793377</v>
      </c>
    </row>
    <row r="191" spans="1:13" ht="18" customHeight="1">
      <c r="A191" s="22" t="s">
        <v>349</v>
      </c>
      <c r="B191" s="19" t="s">
        <v>350</v>
      </c>
      <c r="C191" s="11"/>
      <c r="D191" s="25"/>
      <c r="E191" s="13"/>
      <c r="F191" s="14"/>
      <c r="G191" s="2"/>
      <c r="H191" s="29"/>
      <c r="I191" s="28"/>
      <c r="J191" s="90"/>
      <c r="K191" s="89"/>
      <c r="L191" s="82">
        <f t="shared" si="16"/>
        <v>0</v>
      </c>
      <c r="M191" s="83" t="e">
        <f t="shared" si="17"/>
        <v>#DIV/0!</v>
      </c>
    </row>
    <row r="192" spans="1:13" ht="18" customHeight="1">
      <c r="A192" s="22" t="s">
        <v>351</v>
      </c>
      <c r="B192" s="19" t="s">
        <v>265</v>
      </c>
      <c r="C192" s="11" t="s">
        <v>16</v>
      </c>
      <c r="D192" s="25">
        <v>2.6</v>
      </c>
      <c r="E192" s="13">
        <v>225800</v>
      </c>
      <c r="F192" s="14">
        <f t="shared" si="15"/>
        <v>22.58</v>
      </c>
      <c r="G192" s="2">
        <v>36.35410585181439</v>
      </c>
      <c r="H192" s="29">
        <f t="shared" si="13"/>
        <v>161.0013545253073</v>
      </c>
      <c r="I192" s="28">
        <v>52.46</v>
      </c>
      <c r="J192" s="90">
        <v>44.83</v>
      </c>
      <c r="K192" s="89">
        <f t="shared" si="14"/>
        <v>1.1701985277715816</v>
      </c>
      <c r="L192" s="82">
        <f t="shared" si="16"/>
        <v>36.35410585181439</v>
      </c>
      <c r="M192" s="83">
        <f t="shared" si="17"/>
        <v>144.30282019267923</v>
      </c>
    </row>
    <row r="193" spans="1:13" ht="18" customHeight="1">
      <c r="A193" s="22" t="s">
        <v>352</v>
      </c>
      <c r="B193" s="19" t="s">
        <v>320</v>
      </c>
      <c r="C193" s="11" t="s">
        <v>16</v>
      </c>
      <c r="D193" s="25">
        <v>2.98</v>
      </c>
      <c r="E193" s="13">
        <v>257400</v>
      </c>
      <c r="F193" s="14">
        <f t="shared" si="15"/>
        <v>25.74</v>
      </c>
      <c r="G193" s="2">
        <v>41.667398245541115</v>
      </c>
      <c r="H193" s="29">
        <f t="shared" si="13"/>
        <v>161.8780040619313</v>
      </c>
      <c r="I193" s="28">
        <v>60.13</v>
      </c>
      <c r="J193" s="90">
        <v>51.38</v>
      </c>
      <c r="K193" s="89">
        <f t="shared" si="14"/>
        <v>1.1702997275204359</v>
      </c>
      <c r="L193" s="82">
        <f t="shared" si="16"/>
        <v>41.667398245541115</v>
      </c>
      <c r="M193" s="83">
        <f t="shared" si="17"/>
        <v>144.30946622983495</v>
      </c>
    </row>
    <row r="194" spans="1:13" ht="24" customHeight="1">
      <c r="A194" s="98" t="s">
        <v>353</v>
      </c>
      <c r="B194" s="99"/>
      <c r="C194" s="99"/>
      <c r="D194" s="99"/>
      <c r="E194" s="99"/>
      <c r="F194" s="99"/>
      <c r="G194" s="99"/>
      <c r="H194" s="99"/>
      <c r="I194" s="99"/>
      <c r="J194" s="88"/>
      <c r="K194" s="89"/>
      <c r="M194" s="83" t="e">
        <f>G194/L194%</f>
        <v>#DIV/0!</v>
      </c>
    </row>
    <row r="195" spans="1:13" ht="18" customHeight="1">
      <c r="A195" s="9" t="s">
        <v>354</v>
      </c>
      <c r="B195" s="10" t="s">
        <v>355</v>
      </c>
      <c r="C195" s="11" t="s">
        <v>356</v>
      </c>
      <c r="D195" s="12">
        <v>0.29</v>
      </c>
      <c r="E195" s="13">
        <v>16400</v>
      </c>
      <c r="F195" s="14">
        <f>E195/10000</f>
        <v>1.64</v>
      </c>
      <c r="G195" s="2">
        <v>2.7149247549999993</v>
      </c>
      <c r="H195" s="29">
        <f t="shared" si="13"/>
        <v>165.54419237804876</v>
      </c>
      <c r="I195" s="28">
        <v>3.94</v>
      </c>
      <c r="J195" s="90">
        <v>3.37</v>
      </c>
      <c r="K195" s="89">
        <f t="shared" si="14"/>
        <v>1.1691394658753709</v>
      </c>
      <c r="L195" s="82">
        <f>G195</f>
        <v>2.7149247549999993</v>
      </c>
      <c r="M195" s="83">
        <f>I195/G195*100</f>
        <v>145.12372737932478</v>
      </c>
    </row>
    <row r="196" spans="1:13" ht="32.25" customHeight="1">
      <c r="A196" s="9" t="s">
        <v>357</v>
      </c>
      <c r="B196" s="10" t="s">
        <v>358</v>
      </c>
      <c r="C196" s="11" t="s">
        <v>237</v>
      </c>
      <c r="D196" s="12">
        <v>3.8</v>
      </c>
      <c r="E196" s="13">
        <v>251300</v>
      </c>
      <c r="F196" s="14">
        <f aca="true" t="shared" si="18" ref="F196:F259">E196/10000</f>
        <v>25.13</v>
      </c>
      <c r="G196" s="2">
        <v>41.695770386111995</v>
      </c>
      <c r="H196" s="29">
        <f t="shared" si="13"/>
        <v>165.92029600522085</v>
      </c>
      <c r="I196" s="28">
        <v>61.4</v>
      </c>
      <c r="J196" s="90">
        <v>51.01</v>
      </c>
      <c r="K196" s="89">
        <f t="shared" si="14"/>
        <v>1.203685551852578</v>
      </c>
      <c r="L196" s="82">
        <f aca="true" t="shared" si="19" ref="L196:L259">G196</f>
        <v>41.695770386111995</v>
      </c>
      <c r="M196" s="83">
        <f aca="true" t="shared" si="20" ref="M196:M259">I196/G196*100</f>
        <v>147.25714246654397</v>
      </c>
    </row>
    <row r="197" spans="1:13" ht="45">
      <c r="A197" s="9" t="s">
        <v>359</v>
      </c>
      <c r="B197" s="10" t="s">
        <v>360</v>
      </c>
      <c r="C197" s="11" t="s">
        <v>237</v>
      </c>
      <c r="D197" s="12">
        <v>4.1</v>
      </c>
      <c r="E197" s="13">
        <v>271200</v>
      </c>
      <c r="F197" s="14">
        <f t="shared" si="18"/>
        <v>27.12</v>
      </c>
      <c r="G197" s="2">
        <v>44.987541732383995</v>
      </c>
      <c r="H197" s="29">
        <f t="shared" si="13"/>
        <v>165.88326597486724</v>
      </c>
      <c r="I197" s="28">
        <v>66.25</v>
      </c>
      <c r="J197" s="90">
        <v>55.03</v>
      </c>
      <c r="K197" s="89">
        <f t="shared" si="14"/>
        <v>1.2038887879338542</v>
      </c>
      <c r="L197" s="82">
        <f t="shared" si="19"/>
        <v>44.987541732383995</v>
      </c>
      <c r="M197" s="83">
        <f t="shared" si="20"/>
        <v>147.26299203921684</v>
      </c>
    </row>
    <row r="198" spans="1:13" ht="18" customHeight="1">
      <c r="A198" s="9" t="s">
        <v>361</v>
      </c>
      <c r="B198" s="10" t="s">
        <v>362</v>
      </c>
      <c r="C198" s="11" t="s">
        <v>250</v>
      </c>
      <c r="D198" s="12">
        <v>0.99</v>
      </c>
      <c r="E198" s="13">
        <v>65500</v>
      </c>
      <c r="F198" s="14">
        <f t="shared" si="18"/>
        <v>6.55</v>
      </c>
      <c r="G198" s="2">
        <v>10.8628454426976</v>
      </c>
      <c r="H198" s="29">
        <f t="shared" si="13"/>
        <v>165.84496859080303</v>
      </c>
      <c r="I198" s="28">
        <v>16</v>
      </c>
      <c r="J198" s="90">
        <v>13.29</v>
      </c>
      <c r="K198" s="89">
        <f t="shared" si="14"/>
        <v>1.2039127163280663</v>
      </c>
      <c r="L198" s="82">
        <f t="shared" si="19"/>
        <v>10.8628454426976</v>
      </c>
      <c r="M198" s="83">
        <f t="shared" si="20"/>
        <v>147.29105817072804</v>
      </c>
    </row>
    <row r="199" spans="1:13" ht="18" customHeight="1">
      <c r="A199" s="9" t="s">
        <v>363</v>
      </c>
      <c r="B199" s="10" t="s">
        <v>364</v>
      </c>
      <c r="C199" s="11" t="s">
        <v>237</v>
      </c>
      <c r="D199" s="12">
        <v>0.53</v>
      </c>
      <c r="E199" s="13">
        <v>35100</v>
      </c>
      <c r="F199" s="14">
        <f t="shared" si="18"/>
        <v>3.51</v>
      </c>
      <c r="G199" s="2">
        <v>5.8154627117472</v>
      </c>
      <c r="H199" s="29">
        <f t="shared" si="13"/>
        <v>165.68269834037608</v>
      </c>
      <c r="I199" s="28">
        <v>8.56</v>
      </c>
      <c r="J199" s="90">
        <v>7.11</v>
      </c>
      <c r="K199" s="89">
        <f t="shared" si="14"/>
        <v>1.2039381153305204</v>
      </c>
      <c r="L199" s="82">
        <f t="shared" si="19"/>
        <v>5.8154627117472</v>
      </c>
      <c r="M199" s="83">
        <f t="shared" si="20"/>
        <v>147.19379049080396</v>
      </c>
    </row>
    <row r="200" spans="1:13" ht="18" customHeight="1">
      <c r="A200" s="9" t="s">
        <v>365</v>
      </c>
      <c r="B200" s="10" t="s">
        <v>366</v>
      </c>
      <c r="C200" s="11" t="s">
        <v>30</v>
      </c>
      <c r="D200" s="12">
        <v>0.17</v>
      </c>
      <c r="E200" s="13">
        <v>11200</v>
      </c>
      <c r="F200" s="14">
        <f t="shared" si="18"/>
        <v>1.12</v>
      </c>
      <c r="G200" s="2">
        <v>1.8653370962208</v>
      </c>
      <c r="H200" s="29">
        <f t="shared" si="13"/>
        <v>166.54795501971427</v>
      </c>
      <c r="I200" s="28">
        <v>2.75</v>
      </c>
      <c r="J200" s="90">
        <v>2.28</v>
      </c>
      <c r="K200" s="89">
        <f t="shared" si="14"/>
        <v>1.206140350877193</v>
      </c>
      <c r="L200" s="82">
        <f t="shared" si="19"/>
        <v>1.8653370962208</v>
      </c>
      <c r="M200" s="83">
        <f t="shared" si="20"/>
        <v>147.4264359815467</v>
      </c>
    </row>
    <row r="201" spans="1:13" ht="31.5" customHeight="1">
      <c r="A201" s="9" t="s">
        <v>367</v>
      </c>
      <c r="B201" s="10" t="s">
        <v>368</v>
      </c>
      <c r="C201" s="11" t="s">
        <v>216</v>
      </c>
      <c r="D201" s="12">
        <v>3.6</v>
      </c>
      <c r="E201" s="13">
        <v>283000</v>
      </c>
      <c r="F201" s="14">
        <f t="shared" si="18"/>
        <v>28.3</v>
      </c>
      <c r="G201" s="2">
        <v>47.0357031575808</v>
      </c>
      <c r="H201" s="29">
        <f t="shared" si="13"/>
        <v>166.20389808332436</v>
      </c>
      <c r="I201" s="28">
        <v>68.02</v>
      </c>
      <c r="J201" s="90">
        <v>58.13</v>
      </c>
      <c r="K201" s="89">
        <f t="shared" si="14"/>
        <v>1.1701359022879751</v>
      </c>
      <c r="L201" s="82">
        <f t="shared" si="19"/>
        <v>47.0357031575808</v>
      </c>
      <c r="M201" s="83">
        <f t="shared" si="20"/>
        <v>144.6135497796574</v>
      </c>
    </row>
    <row r="202" spans="1:13" ht="31.5" customHeight="1">
      <c r="A202" s="9" t="s">
        <v>369</v>
      </c>
      <c r="B202" s="10" t="s">
        <v>370</v>
      </c>
      <c r="C202" s="11" t="s">
        <v>216</v>
      </c>
      <c r="D202" s="12">
        <v>3.1</v>
      </c>
      <c r="E202" s="13">
        <v>243700</v>
      </c>
      <c r="F202" s="14">
        <f t="shared" si="18"/>
        <v>24.37</v>
      </c>
      <c r="G202" s="2">
        <v>40.5029666079168</v>
      </c>
      <c r="H202" s="29">
        <f t="shared" si="13"/>
        <v>166.20010918308083</v>
      </c>
      <c r="I202" s="28">
        <v>58.58</v>
      </c>
      <c r="J202" s="90">
        <v>50.06</v>
      </c>
      <c r="K202" s="89">
        <f t="shared" si="14"/>
        <v>1.1701957650819017</v>
      </c>
      <c r="L202" s="82">
        <f t="shared" si="19"/>
        <v>40.5029666079168</v>
      </c>
      <c r="M202" s="83">
        <f t="shared" si="20"/>
        <v>144.63138112098147</v>
      </c>
    </row>
    <row r="203" spans="1:13" ht="31.5" customHeight="1">
      <c r="A203" s="9" t="s">
        <v>371</v>
      </c>
      <c r="B203" s="10" t="s">
        <v>372</v>
      </c>
      <c r="C203" s="11" t="s">
        <v>216</v>
      </c>
      <c r="D203" s="21">
        <v>5.6</v>
      </c>
      <c r="E203" s="13">
        <v>440200</v>
      </c>
      <c r="F203" s="14">
        <f t="shared" si="18"/>
        <v>44.02</v>
      </c>
      <c r="G203" s="2">
        <v>73.16664935623677</v>
      </c>
      <c r="H203" s="29">
        <f t="shared" si="13"/>
        <v>166.2122884058082</v>
      </c>
      <c r="I203" s="28">
        <v>105.81</v>
      </c>
      <c r="J203" s="90">
        <v>90.42</v>
      </c>
      <c r="K203" s="89">
        <f t="shared" si="14"/>
        <v>1.170205706702057</v>
      </c>
      <c r="L203" s="82">
        <f t="shared" si="19"/>
        <v>73.16664935623677</v>
      </c>
      <c r="M203" s="83">
        <f t="shared" si="20"/>
        <v>144.61506838290208</v>
      </c>
    </row>
    <row r="204" spans="1:13" ht="18" customHeight="1">
      <c r="A204" s="9" t="s">
        <v>373</v>
      </c>
      <c r="B204" s="10" t="s">
        <v>374</v>
      </c>
      <c r="C204" s="11" t="s">
        <v>356</v>
      </c>
      <c r="D204" s="12">
        <v>13.99</v>
      </c>
      <c r="E204" s="13">
        <v>1099900</v>
      </c>
      <c r="F204" s="14">
        <f t="shared" si="18"/>
        <v>109.99</v>
      </c>
      <c r="G204" s="2">
        <v>182.7859686595987</v>
      </c>
      <c r="H204" s="29">
        <f t="shared" si="13"/>
        <v>166.18417006964154</v>
      </c>
      <c r="I204" s="28">
        <v>264.34</v>
      </c>
      <c r="J204" s="90">
        <v>225.89</v>
      </c>
      <c r="K204" s="89">
        <f t="shared" si="14"/>
        <v>1.1702155916596573</v>
      </c>
      <c r="L204" s="82">
        <f t="shared" si="19"/>
        <v>182.7859686595987</v>
      </c>
      <c r="M204" s="83">
        <f t="shared" si="20"/>
        <v>144.61722742639995</v>
      </c>
    </row>
    <row r="205" spans="1:13" ht="18" customHeight="1">
      <c r="A205" s="9" t="s">
        <v>375</v>
      </c>
      <c r="B205" s="10" t="s">
        <v>376</v>
      </c>
      <c r="C205" s="11" t="s">
        <v>356</v>
      </c>
      <c r="D205" s="12">
        <v>9.63</v>
      </c>
      <c r="E205" s="13">
        <v>757100</v>
      </c>
      <c r="F205" s="14">
        <f t="shared" si="18"/>
        <v>75.71</v>
      </c>
      <c r="G205" s="2">
        <v>125.82050594652864</v>
      </c>
      <c r="H205" s="29">
        <f t="shared" si="13"/>
        <v>166.18743355769206</v>
      </c>
      <c r="I205" s="28">
        <v>181.96</v>
      </c>
      <c r="J205" s="90">
        <v>155.49</v>
      </c>
      <c r="K205" s="89">
        <f t="shared" si="14"/>
        <v>1.1702360280403885</v>
      </c>
      <c r="L205" s="82">
        <f t="shared" si="19"/>
        <v>125.82050594652864</v>
      </c>
      <c r="M205" s="83">
        <f t="shared" si="20"/>
        <v>144.6187158691999</v>
      </c>
    </row>
    <row r="206" spans="1:13" ht="18" customHeight="1">
      <c r="A206" s="9" t="s">
        <v>377</v>
      </c>
      <c r="B206" s="10" t="s">
        <v>378</v>
      </c>
      <c r="C206" s="11" t="s">
        <v>356</v>
      </c>
      <c r="D206" s="12">
        <v>1.34</v>
      </c>
      <c r="E206" s="13">
        <v>105400</v>
      </c>
      <c r="F206" s="14">
        <f t="shared" si="18"/>
        <v>10.54</v>
      </c>
      <c r="G206" s="2">
        <v>18.429193634841596</v>
      </c>
      <c r="H206" s="29">
        <f t="shared" si="13"/>
        <v>174.85003448616317</v>
      </c>
      <c r="I206" s="28">
        <v>26.82</v>
      </c>
      <c r="J206" s="90">
        <v>22.92</v>
      </c>
      <c r="K206" s="89">
        <f t="shared" si="14"/>
        <v>1.170157068062827</v>
      </c>
      <c r="L206" s="82">
        <f t="shared" si="19"/>
        <v>18.429193634841596</v>
      </c>
      <c r="M206" s="83">
        <f t="shared" si="20"/>
        <v>145.52997017349168</v>
      </c>
    </row>
    <row r="207" spans="1:13" ht="31.5" customHeight="1">
      <c r="A207" s="9" t="s">
        <v>379</v>
      </c>
      <c r="B207" s="10" t="s">
        <v>380</v>
      </c>
      <c r="C207" s="11" t="s">
        <v>255</v>
      </c>
      <c r="D207" s="12">
        <v>2.8</v>
      </c>
      <c r="E207" s="13">
        <v>220200</v>
      </c>
      <c r="F207" s="14">
        <f t="shared" si="18"/>
        <v>22.02</v>
      </c>
      <c r="G207" s="2">
        <v>41.717826387328</v>
      </c>
      <c r="H207" s="29">
        <f t="shared" si="13"/>
        <v>189.45425244018165</v>
      </c>
      <c r="I207" s="28">
        <v>59.45</v>
      </c>
      <c r="J207" s="90">
        <v>50.8</v>
      </c>
      <c r="K207" s="89">
        <f t="shared" si="14"/>
        <v>1.1702755905511812</v>
      </c>
      <c r="L207" s="82">
        <f t="shared" si="19"/>
        <v>41.717826387328</v>
      </c>
      <c r="M207" s="83">
        <f t="shared" si="20"/>
        <v>142.50502758230527</v>
      </c>
    </row>
    <row r="208" spans="1:13" ht="31.5" customHeight="1">
      <c r="A208" s="9" t="s">
        <v>381</v>
      </c>
      <c r="B208" s="10" t="s">
        <v>382</v>
      </c>
      <c r="C208" s="11" t="s">
        <v>145</v>
      </c>
      <c r="D208" s="12">
        <v>0.14</v>
      </c>
      <c r="E208" s="13">
        <v>10200</v>
      </c>
      <c r="F208" s="14">
        <f t="shared" si="18"/>
        <v>1.02</v>
      </c>
      <c r="G208" s="2">
        <v>1.6978610101824003</v>
      </c>
      <c r="H208" s="29">
        <f t="shared" si="13"/>
        <v>166.45696178258825</v>
      </c>
      <c r="I208" s="28">
        <v>2.51</v>
      </c>
      <c r="J208" s="90">
        <v>2.08</v>
      </c>
      <c r="K208" s="89">
        <f t="shared" si="14"/>
        <v>1.2067307692307692</v>
      </c>
      <c r="L208" s="82">
        <f t="shared" si="19"/>
        <v>1.6978610101824003</v>
      </c>
      <c r="M208" s="83">
        <f t="shared" si="20"/>
        <v>147.83306672024653</v>
      </c>
    </row>
    <row r="209" spans="1:13" ht="31.5" customHeight="1">
      <c r="A209" s="9" t="s">
        <v>383</v>
      </c>
      <c r="B209" s="10" t="s">
        <v>384</v>
      </c>
      <c r="C209" s="11" t="s">
        <v>237</v>
      </c>
      <c r="D209" s="12">
        <v>1.58</v>
      </c>
      <c r="E209" s="13">
        <v>104500</v>
      </c>
      <c r="F209" s="14">
        <f t="shared" si="18"/>
        <v>10.45</v>
      </c>
      <c r="G209" s="2">
        <v>17.336662423699202</v>
      </c>
      <c r="H209" s="29">
        <f t="shared" si="13"/>
        <v>165.90107582487275</v>
      </c>
      <c r="I209" s="28">
        <v>25.96</v>
      </c>
      <c r="J209" s="90">
        <v>21.56</v>
      </c>
      <c r="K209" s="89">
        <f t="shared" si="14"/>
        <v>1.2040816326530612</v>
      </c>
      <c r="L209" s="82">
        <f t="shared" si="19"/>
        <v>17.336662423699202</v>
      </c>
      <c r="M209" s="83">
        <f t="shared" si="20"/>
        <v>149.74047117923172</v>
      </c>
    </row>
    <row r="210" spans="1:13" ht="45">
      <c r="A210" s="9" t="s">
        <v>385</v>
      </c>
      <c r="B210" s="10" t="s">
        <v>386</v>
      </c>
      <c r="C210" s="11" t="s">
        <v>16</v>
      </c>
      <c r="D210" s="12">
        <v>1.21</v>
      </c>
      <c r="E210" s="13">
        <v>80000</v>
      </c>
      <c r="F210" s="14">
        <f t="shared" si="18"/>
        <v>8</v>
      </c>
      <c r="G210" s="2">
        <v>13.2768110966304</v>
      </c>
      <c r="H210" s="29">
        <f aca="true" t="shared" si="21" ref="H210:H273">G210/F210%</f>
        <v>165.96013870788</v>
      </c>
      <c r="I210" s="28">
        <v>19.55</v>
      </c>
      <c r="J210" s="90">
        <v>16.24</v>
      </c>
      <c r="K210" s="89">
        <f aca="true" t="shared" si="22" ref="K210:K273">I210/J210</f>
        <v>1.203817733990148</v>
      </c>
      <c r="L210" s="82">
        <f t="shared" si="19"/>
        <v>13.2768110966304</v>
      </c>
      <c r="M210" s="83">
        <f t="shared" si="20"/>
        <v>147.24921412011133</v>
      </c>
    </row>
    <row r="211" spans="1:13" ht="31.5" customHeight="1">
      <c r="A211" s="9" t="s">
        <v>387</v>
      </c>
      <c r="B211" s="10" t="s">
        <v>388</v>
      </c>
      <c r="C211" s="11" t="s">
        <v>16</v>
      </c>
      <c r="D211" s="12">
        <v>1.62</v>
      </c>
      <c r="E211" s="13">
        <v>107100</v>
      </c>
      <c r="F211" s="14">
        <f t="shared" si="18"/>
        <v>10.71</v>
      </c>
      <c r="G211" s="2">
        <v>17.7755652698688</v>
      </c>
      <c r="H211" s="29">
        <f t="shared" si="21"/>
        <v>165.97166451791594</v>
      </c>
      <c r="I211" s="28">
        <v>26.18</v>
      </c>
      <c r="J211" s="90">
        <v>21.74</v>
      </c>
      <c r="K211" s="89">
        <f t="shared" si="22"/>
        <v>1.204231830726771</v>
      </c>
      <c r="L211" s="82">
        <f t="shared" si="19"/>
        <v>17.7755652698688</v>
      </c>
      <c r="M211" s="83">
        <f t="shared" si="20"/>
        <v>147.2808296250217</v>
      </c>
    </row>
    <row r="212" spans="1:13" ht="31.5" customHeight="1">
      <c r="A212" s="9" t="s">
        <v>389</v>
      </c>
      <c r="B212" s="10" t="s">
        <v>390</v>
      </c>
      <c r="C212" s="11" t="s">
        <v>30</v>
      </c>
      <c r="D212" s="12">
        <v>0.11</v>
      </c>
      <c r="E212" s="13">
        <v>6200</v>
      </c>
      <c r="F212" s="14">
        <f t="shared" si="18"/>
        <v>0.62</v>
      </c>
      <c r="G212" s="2">
        <v>1.0133222602799998</v>
      </c>
      <c r="H212" s="29">
        <f t="shared" si="21"/>
        <v>163.43907423870965</v>
      </c>
      <c r="I212" s="28">
        <v>1.46</v>
      </c>
      <c r="J212" s="90">
        <v>1.25</v>
      </c>
      <c r="K212" s="89">
        <f t="shared" si="22"/>
        <v>1.168</v>
      </c>
      <c r="L212" s="82">
        <f t="shared" si="19"/>
        <v>1.0133222602799998</v>
      </c>
      <c r="M212" s="83">
        <f t="shared" si="20"/>
        <v>144.08052178746914</v>
      </c>
    </row>
    <row r="213" spans="1:13" ht="60">
      <c r="A213" s="9" t="s">
        <v>391</v>
      </c>
      <c r="B213" s="10" t="s">
        <v>392</v>
      </c>
      <c r="C213" s="11" t="s">
        <v>393</v>
      </c>
      <c r="D213" s="12">
        <v>0.14</v>
      </c>
      <c r="E213" s="13">
        <v>11000</v>
      </c>
      <c r="F213" s="14">
        <f t="shared" si="18"/>
        <v>1.1</v>
      </c>
      <c r="G213" s="2">
        <v>1.6978610101824003</v>
      </c>
      <c r="H213" s="29">
        <f t="shared" si="21"/>
        <v>154.35100092567274</v>
      </c>
      <c r="I213" s="28">
        <v>2.49</v>
      </c>
      <c r="J213" s="90">
        <v>2.07</v>
      </c>
      <c r="K213" s="89">
        <f t="shared" si="22"/>
        <v>1.202898550724638</v>
      </c>
      <c r="L213" s="82">
        <f t="shared" si="19"/>
        <v>1.6978610101824003</v>
      </c>
      <c r="M213" s="83">
        <f t="shared" si="20"/>
        <v>146.65511399737608</v>
      </c>
    </row>
    <row r="214" spans="1:13" ht="45">
      <c r="A214" s="9" t="s">
        <v>394</v>
      </c>
      <c r="B214" s="10" t="s">
        <v>395</v>
      </c>
      <c r="C214" s="35" t="s">
        <v>396</v>
      </c>
      <c r="D214" s="12">
        <v>0.37</v>
      </c>
      <c r="E214" s="13">
        <v>34800</v>
      </c>
      <c r="F214" s="14">
        <f t="shared" si="18"/>
        <v>3.48</v>
      </c>
      <c r="G214" s="2">
        <v>5.34309084114624</v>
      </c>
      <c r="H214" s="29">
        <f t="shared" si="21"/>
        <v>153.5370931363862</v>
      </c>
      <c r="I214" s="28">
        <v>7.82</v>
      </c>
      <c r="J214" s="90">
        <v>6.68</v>
      </c>
      <c r="K214" s="89">
        <f t="shared" si="22"/>
        <v>1.1706586826347307</v>
      </c>
      <c r="L214" s="82">
        <f t="shared" si="19"/>
        <v>5.34309084114624</v>
      </c>
      <c r="M214" s="83">
        <f t="shared" si="20"/>
        <v>146.35723465114052</v>
      </c>
    </row>
    <row r="215" spans="1:13" ht="60" customHeight="1">
      <c r="A215" s="9" t="s">
        <v>397</v>
      </c>
      <c r="B215" s="10" t="s">
        <v>398</v>
      </c>
      <c r="C215" s="11" t="s">
        <v>393</v>
      </c>
      <c r="D215" s="12">
        <v>0.26</v>
      </c>
      <c r="E215" s="13">
        <v>24500</v>
      </c>
      <c r="F215" s="14">
        <f t="shared" si="18"/>
        <v>2.45</v>
      </c>
      <c r="G215" s="2">
        <v>3.75460437485952</v>
      </c>
      <c r="H215" s="29">
        <f t="shared" si="21"/>
        <v>153.2491581575314</v>
      </c>
      <c r="I215" s="28">
        <v>5.5</v>
      </c>
      <c r="J215" s="90">
        <v>4.7</v>
      </c>
      <c r="K215" s="89">
        <f t="shared" si="22"/>
        <v>1.1702127659574468</v>
      </c>
      <c r="L215" s="82">
        <f t="shared" si="19"/>
        <v>3.75460437485952</v>
      </c>
      <c r="M215" s="83">
        <f t="shared" si="20"/>
        <v>146.48680528972602</v>
      </c>
    </row>
    <row r="216" spans="1:13" ht="60">
      <c r="A216" s="9" t="s">
        <v>399</v>
      </c>
      <c r="B216" s="10" t="s">
        <v>400</v>
      </c>
      <c r="C216" s="11" t="s">
        <v>393</v>
      </c>
      <c r="D216" s="12">
        <v>0.14</v>
      </c>
      <c r="E216" s="13">
        <v>11100</v>
      </c>
      <c r="F216" s="14">
        <f t="shared" si="18"/>
        <v>1.11</v>
      </c>
      <c r="G216" s="2">
        <v>1.6978610101824003</v>
      </c>
      <c r="H216" s="29">
        <f t="shared" si="21"/>
        <v>152.9604513677838</v>
      </c>
      <c r="I216" s="28">
        <v>2.49</v>
      </c>
      <c r="J216" s="90">
        <v>2.07</v>
      </c>
      <c r="K216" s="89">
        <f t="shared" si="22"/>
        <v>1.202898550724638</v>
      </c>
      <c r="L216" s="82">
        <f t="shared" si="19"/>
        <v>1.6978610101824003</v>
      </c>
      <c r="M216" s="83">
        <f t="shared" si="20"/>
        <v>146.65511399737608</v>
      </c>
    </row>
    <row r="217" spans="1:13" ht="31.5" customHeight="1">
      <c r="A217" s="9" t="s">
        <v>401</v>
      </c>
      <c r="B217" s="10" t="s">
        <v>402</v>
      </c>
      <c r="C217" s="35" t="s">
        <v>396</v>
      </c>
      <c r="D217" s="12">
        <v>0.89</v>
      </c>
      <c r="E217" s="13">
        <v>70000</v>
      </c>
      <c r="F217" s="14">
        <f t="shared" si="18"/>
        <v>7</v>
      </c>
      <c r="G217" s="2">
        <v>12.852299590865279</v>
      </c>
      <c r="H217" s="29">
        <f t="shared" si="21"/>
        <v>183.60427986950396</v>
      </c>
      <c r="I217" s="28">
        <v>18.53</v>
      </c>
      <c r="J217" s="90">
        <v>15.83</v>
      </c>
      <c r="K217" s="89">
        <f t="shared" si="22"/>
        <v>1.1705622236260267</v>
      </c>
      <c r="L217" s="82">
        <f t="shared" si="19"/>
        <v>12.852299590865279</v>
      </c>
      <c r="M217" s="83">
        <f t="shared" si="20"/>
        <v>144.17653330435996</v>
      </c>
    </row>
    <row r="218" spans="1:13" ht="18" customHeight="1">
      <c r="A218" s="9" t="s">
        <v>403</v>
      </c>
      <c r="B218" s="10" t="s">
        <v>404</v>
      </c>
      <c r="C218" s="11" t="s">
        <v>393</v>
      </c>
      <c r="D218" s="12">
        <v>0.29</v>
      </c>
      <c r="E218" s="13">
        <v>22800</v>
      </c>
      <c r="F218" s="14">
        <f t="shared" si="18"/>
        <v>2.28</v>
      </c>
      <c r="G218" s="2">
        <v>4.18782795657408</v>
      </c>
      <c r="H218" s="29">
        <f t="shared" si="21"/>
        <v>183.67666476202106</v>
      </c>
      <c r="I218" s="28">
        <v>6.04</v>
      </c>
      <c r="J218" s="90">
        <v>5.16</v>
      </c>
      <c r="K218" s="89">
        <f t="shared" si="22"/>
        <v>1.1705426356589148</v>
      </c>
      <c r="L218" s="82">
        <f t="shared" si="19"/>
        <v>4.18782795657408</v>
      </c>
      <c r="M218" s="83">
        <f t="shared" si="20"/>
        <v>144.22751036174654</v>
      </c>
    </row>
    <row r="219" spans="1:13" ht="75.75" customHeight="1">
      <c r="A219" s="9" t="s">
        <v>405</v>
      </c>
      <c r="B219" s="10" t="s">
        <v>406</v>
      </c>
      <c r="C219" s="11" t="s">
        <v>393</v>
      </c>
      <c r="D219" s="12">
        <v>0.21</v>
      </c>
      <c r="E219" s="13">
        <v>18200</v>
      </c>
      <c r="F219" s="14">
        <f t="shared" si="18"/>
        <v>1.82</v>
      </c>
      <c r="G219" s="2">
        <v>3.03256507200192</v>
      </c>
      <c r="H219" s="29">
        <f t="shared" si="21"/>
        <v>166.6244545056</v>
      </c>
      <c r="I219" s="28">
        <v>4.37</v>
      </c>
      <c r="J219" s="90">
        <v>3.74</v>
      </c>
      <c r="K219" s="89">
        <f t="shared" si="22"/>
        <v>1.1684491978609626</v>
      </c>
      <c r="L219" s="82">
        <f t="shared" si="19"/>
        <v>3.03256507200192</v>
      </c>
      <c r="M219" s="83">
        <f t="shared" si="20"/>
        <v>144.10243131617898</v>
      </c>
    </row>
    <row r="220" spans="1:13" ht="18" customHeight="1">
      <c r="A220" s="9" t="s">
        <v>407</v>
      </c>
      <c r="B220" s="10" t="s">
        <v>408</v>
      </c>
      <c r="C220" s="11" t="s">
        <v>393</v>
      </c>
      <c r="D220" s="12">
        <v>0.62</v>
      </c>
      <c r="E220" s="13">
        <v>54900</v>
      </c>
      <c r="F220" s="14">
        <f t="shared" si="18"/>
        <v>5.49</v>
      </c>
      <c r="G220" s="2">
        <v>10.062639034882563</v>
      </c>
      <c r="H220" s="29">
        <f t="shared" si="21"/>
        <v>183.2903285042361</v>
      </c>
      <c r="I220" s="28">
        <v>12.43</v>
      </c>
      <c r="J220" s="90">
        <v>12.43</v>
      </c>
      <c r="K220" s="89">
        <f t="shared" si="22"/>
        <v>1</v>
      </c>
      <c r="L220" s="82">
        <f t="shared" si="19"/>
        <v>10.062639034882563</v>
      </c>
      <c r="M220" s="83">
        <f t="shared" si="20"/>
        <v>123.52624353224715</v>
      </c>
    </row>
    <row r="221" spans="1:13" ht="18.75" customHeight="1">
      <c r="A221" s="9" t="s">
        <v>409</v>
      </c>
      <c r="B221" s="10" t="s">
        <v>410</v>
      </c>
      <c r="C221" s="11" t="s">
        <v>393</v>
      </c>
      <c r="D221" s="12">
        <v>0.9</v>
      </c>
      <c r="E221" s="13">
        <v>79700</v>
      </c>
      <c r="F221" s="14">
        <f t="shared" si="18"/>
        <v>7.97</v>
      </c>
      <c r="G221" s="2">
        <v>14.607056663539199</v>
      </c>
      <c r="H221" s="29">
        <f t="shared" si="21"/>
        <v>183.27549138694104</v>
      </c>
      <c r="I221" s="28">
        <v>18.04</v>
      </c>
      <c r="J221" s="90">
        <v>18.04</v>
      </c>
      <c r="K221" s="89">
        <f t="shared" si="22"/>
        <v>1</v>
      </c>
      <c r="L221" s="82">
        <f t="shared" si="19"/>
        <v>14.607056663539199</v>
      </c>
      <c r="M221" s="83">
        <f t="shared" si="20"/>
        <v>123.50195125229986</v>
      </c>
    </row>
    <row r="222" spans="1:13" ht="31.5" customHeight="1">
      <c r="A222" s="9" t="s">
        <v>411</v>
      </c>
      <c r="B222" s="10" t="s">
        <v>412</v>
      </c>
      <c r="C222" s="11" t="s">
        <v>393</v>
      </c>
      <c r="D222" s="12">
        <v>0.4</v>
      </c>
      <c r="E222" s="13">
        <v>34700</v>
      </c>
      <c r="F222" s="14">
        <f t="shared" si="18"/>
        <v>3.47</v>
      </c>
      <c r="G222" s="2">
        <v>5.7763144228608</v>
      </c>
      <c r="H222" s="29">
        <f t="shared" si="21"/>
        <v>166.4643925896484</v>
      </c>
      <c r="I222" s="28">
        <v>8.33</v>
      </c>
      <c r="J222" s="90">
        <v>7.12</v>
      </c>
      <c r="K222" s="89">
        <f t="shared" si="22"/>
        <v>1.169943820224719</v>
      </c>
      <c r="L222" s="82">
        <f t="shared" si="19"/>
        <v>5.7763144228608</v>
      </c>
      <c r="M222" s="83">
        <f t="shared" si="20"/>
        <v>144.20960131658575</v>
      </c>
    </row>
    <row r="223" spans="1:13" ht="31.5" customHeight="1">
      <c r="A223" s="30" t="s">
        <v>413</v>
      </c>
      <c r="B223" s="19" t="s">
        <v>414</v>
      </c>
      <c r="C223" s="20" t="s">
        <v>393</v>
      </c>
      <c r="D223" s="21">
        <v>1.19</v>
      </c>
      <c r="E223" s="13">
        <v>103200</v>
      </c>
      <c r="F223" s="14">
        <f t="shared" si="18"/>
        <v>10.32</v>
      </c>
      <c r="G223" s="2">
        <v>17.184535408010877</v>
      </c>
      <c r="H223" s="29">
        <f t="shared" si="21"/>
        <v>166.51681596909765</v>
      </c>
      <c r="I223" s="28">
        <v>24.77</v>
      </c>
      <c r="J223" s="90">
        <v>21.17</v>
      </c>
      <c r="K223" s="89">
        <f t="shared" si="22"/>
        <v>1.1700519603212092</v>
      </c>
      <c r="L223" s="82">
        <f t="shared" si="19"/>
        <v>17.184535408010877</v>
      </c>
      <c r="M223" s="83">
        <f t="shared" si="20"/>
        <v>144.141225886462</v>
      </c>
    </row>
    <row r="224" spans="1:13" ht="30.75" customHeight="1">
      <c r="A224" s="30" t="s">
        <v>415</v>
      </c>
      <c r="B224" s="19" t="s">
        <v>416</v>
      </c>
      <c r="C224" s="20" t="s">
        <v>393</v>
      </c>
      <c r="D224" s="21">
        <v>0.8</v>
      </c>
      <c r="E224" s="13">
        <v>78100</v>
      </c>
      <c r="F224" s="14">
        <f t="shared" si="18"/>
        <v>7.81</v>
      </c>
      <c r="G224" s="2">
        <v>12.984050367590404</v>
      </c>
      <c r="H224" s="29">
        <f t="shared" si="21"/>
        <v>166.24904439936498</v>
      </c>
      <c r="I224" s="28">
        <v>16.04</v>
      </c>
      <c r="J224" s="90">
        <v>16.04</v>
      </c>
      <c r="K224" s="89">
        <f t="shared" si="22"/>
        <v>1</v>
      </c>
      <c r="L224" s="82">
        <f t="shared" si="19"/>
        <v>12.984050367590404</v>
      </c>
      <c r="M224" s="83">
        <f t="shared" si="20"/>
        <v>123.53618128313471</v>
      </c>
    </row>
    <row r="225" spans="1:13" ht="31.5" customHeight="1">
      <c r="A225" s="9" t="s">
        <v>417</v>
      </c>
      <c r="B225" s="10" t="s">
        <v>418</v>
      </c>
      <c r="C225" s="11" t="s">
        <v>393</v>
      </c>
      <c r="D225" s="12">
        <v>0.74</v>
      </c>
      <c r="E225" s="13">
        <v>71700</v>
      </c>
      <c r="F225" s="14">
        <f t="shared" si="18"/>
        <v>7.17</v>
      </c>
      <c r="G225" s="2">
        <v>12.01024659002112</v>
      </c>
      <c r="H225" s="29">
        <f t="shared" si="21"/>
        <v>167.50692594171716</v>
      </c>
      <c r="I225" s="28">
        <v>14.83</v>
      </c>
      <c r="J225" s="90">
        <v>14.83</v>
      </c>
      <c r="K225" s="89">
        <f t="shared" si="22"/>
        <v>1</v>
      </c>
      <c r="L225" s="82">
        <f t="shared" si="19"/>
        <v>12.01024659002112</v>
      </c>
      <c r="M225" s="83">
        <f t="shared" si="20"/>
        <v>123.47789771711857</v>
      </c>
    </row>
    <row r="226" spans="1:13" ht="18" customHeight="1">
      <c r="A226" s="9" t="s">
        <v>419</v>
      </c>
      <c r="B226" s="10" t="s">
        <v>420</v>
      </c>
      <c r="C226" s="11" t="s">
        <v>393</v>
      </c>
      <c r="D226" s="12">
        <v>0.47</v>
      </c>
      <c r="E226" s="13">
        <v>37000</v>
      </c>
      <c r="F226" s="14">
        <f t="shared" si="18"/>
        <v>3.7</v>
      </c>
      <c r="G226" s="2">
        <v>6.30237162922848</v>
      </c>
      <c r="H226" s="29">
        <f t="shared" si="21"/>
        <v>170.33436835752647</v>
      </c>
      <c r="I226" s="28">
        <v>9.03</v>
      </c>
      <c r="J226" s="90">
        <v>7.72</v>
      </c>
      <c r="K226" s="89">
        <f t="shared" si="22"/>
        <v>1.1696891191709844</v>
      </c>
      <c r="L226" s="82">
        <f t="shared" si="19"/>
        <v>6.30237162922848</v>
      </c>
      <c r="M226" s="83">
        <f t="shared" si="20"/>
        <v>143.27939593599353</v>
      </c>
    </row>
    <row r="227" spans="1:13" ht="18" customHeight="1">
      <c r="A227" s="9" t="s">
        <v>421</v>
      </c>
      <c r="B227" s="10" t="s">
        <v>422</v>
      </c>
      <c r="C227" s="11" t="s">
        <v>393</v>
      </c>
      <c r="D227" s="12">
        <v>0.4</v>
      </c>
      <c r="E227" s="13">
        <v>31500</v>
      </c>
      <c r="F227" s="14">
        <f t="shared" si="18"/>
        <v>3.15</v>
      </c>
      <c r="G227" s="2">
        <v>5.3637205355135995</v>
      </c>
      <c r="H227" s="29">
        <f t="shared" si="21"/>
        <v>170.27684239725713</v>
      </c>
      <c r="I227" s="28">
        <v>7.69</v>
      </c>
      <c r="J227" s="90">
        <v>6.57</v>
      </c>
      <c r="K227" s="89">
        <f t="shared" si="22"/>
        <v>1.1704718417047184</v>
      </c>
      <c r="L227" s="82">
        <f t="shared" si="19"/>
        <v>5.3637205355135995</v>
      </c>
      <c r="M227" s="83">
        <f t="shared" si="20"/>
        <v>143.3706314317446</v>
      </c>
    </row>
    <row r="228" spans="1:13" ht="18" customHeight="1">
      <c r="A228" s="9" t="s">
        <v>423</v>
      </c>
      <c r="B228" s="10" t="s">
        <v>424</v>
      </c>
      <c r="C228" s="11" t="s">
        <v>62</v>
      </c>
      <c r="D228" s="12">
        <v>0.41</v>
      </c>
      <c r="E228" s="13">
        <v>32200</v>
      </c>
      <c r="F228" s="14">
        <f t="shared" si="18"/>
        <v>3.22</v>
      </c>
      <c r="G228" s="2">
        <v>5.497813548901439</v>
      </c>
      <c r="H228" s="29">
        <f t="shared" si="21"/>
        <v>170.73955120811922</v>
      </c>
      <c r="I228" s="28">
        <v>7.88</v>
      </c>
      <c r="J228" s="90">
        <v>6.73</v>
      </c>
      <c r="K228" s="89">
        <f t="shared" si="22"/>
        <v>1.1708766716196135</v>
      </c>
      <c r="L228" s="82">
        <f t="shared" si="19"/>
        <v>5.497813548901439</v>
      </c>
      <c r="M228" s="83">
        <f t="shared" si="20"/>
        <v>143.32970607150847</v>
      </c>
    </row>
    <row r="229" spans="1:13" ht="18" customHeight="1">
      <c r="A229" s="9" t="s">
        <v>425</v>
      </c>
      <c r="B229" s="10" t="s">
        <v>426</v>
      </c>
      <c r="C229" s="11" t="s">
        <v>393</v>
      </c>
      <c r="D229" s="12">
        <v>0.17</v>
      </c>
      <c r="E229" s="13">
        <v>11200</v>
      </c>
      <c r="F229" s="14">
        <f t="shared" si="18"/>
        <v>1.12</v>
      </c>
      <c r="G229" s="2">
        <v>1.9144249145424</v>
      </c>
      <c r="H229" s="29">
        <f t="shared" si="21"/>
        <v>170.93079594128568</v>
      </c>
      <c r="I229" s="28">
        <v>2.86</v>
      </c>
      <c r="J229" s="90">
        <v>2.38</v>
      </c>
      <c r="K229" s="89">
        <f t="shared" si="22"/>
        <v>1.2016806722689075</v>
      </c>
      <c r="L229" s="82">
        <f t="shared" si="19"/>
        <v>1.9144249145424</v>
      </c>
      <c r="M229" s="83">
        <f t="shared" si="20"/>
        <v>149.392121794634</v>
      </c>
    </row>
    <row r="230" spans="1:13" ht="18" customHeight="1">
      <c r="A230" s="22" t="s">
        <v>427</v>
      </c>
      <c r="B230" s="10" t="s">
        <v>428</v>
      </c>
      <c r="C230" s="11" t="s">
        <v>356</v>
      </c>
      <c r="D230" s="33">
        <v>1</v>
      </c>
      <c r="E230" s="13">
        <v>93900</v>
      </c>
      <c r="F230" s="14">
        <f t="shared" si="18"/>
        <v>9.39</v>
      </c>
      <c r="G230" s="2">
        <v>16.091161606540798</v>
      </c>
      <c r="H230" s="29">
        <f t="shared" si="21"/>
        <v>171.3648733390926</v>
      </c>
      <c r="I230" s="28">
        <v>23.04</v>
      </c>
      <c r="J230" s="90">
        <v>19.69</v>
      </c>
      <c r="K230" s="89">
        <f t="shared" si="22"/>
        <v>1.170137125444388</v>
      </c>
      <c r="L230" s="82">
        <f t="shared" si="19"/>
        <v>16.091161606540798</v>
      </c>
      <c r="M230" s="83">
        <f t="shared" si="20"/>
        <v>143.18419367955767</v>
      </c>
    </row>
    <row r="231" spans="1:13" ht="18" customHeight="1">
      <c r="A231" s="22" t="s">
        <v>429</v>
      </c>
      <c r="B231" s="10" t="s">
        <v>430</v>
      </c>
      <c r="C231" s="11" t="s">
        <v>356</v>
      </c>
      <c r="D231" s="12">
        <v>0.79</v>
      </c>
      <c r="E231" s="13">
        <v>68500</v>
      </c>
      <c r="F231" s="14">
        <f t="shared" si="18"/>
        <v>6.85</v>
      </c>
      <c r="G231" s="2">
        <v>12.33655723168128</v>
      </c>
      <c r="H231" s="29">
        <f t="shared" si="21"/>
        <v>180.0957260099457</v>
      </c>
      <c r="I231" s="28">
        <v>17.68</v>
      </c>
      <c r="J231" s="90">
        <v>15.11</v>
      </c>
      <c r="K231" s="89">
        <f t="shared" si="22"/>
        <v>1.170086035737922</v>
      </c>
      <c r="L231" s="82">
        <f t="shared" si="19"/>
        <v>12.33655723168128</v>
      </c>
      <c r="M231" s="83">
        <f t="shared" si="20"/>
        <v>143.31388950716595</v>
      </c>
    </row>
    <row r="232" spans="1:13" ht="18" customHeight="1">
      <c r="A232" s="22" t="s">
        <v>431</v>
      </c>
      <c r="B232" s="10" t="s">
        <v>432</v>
      </c>
      <c r="C232" s="11" t="s">
        <v>16</v>
      </c>
      <c r="D232" s="12">
        <v>0.94</v>
      </c>
      <c r="E232" s="13">
        <v>81200</v>
      </c>
      <c r="F232" s="14">
        <f t="shared" si="18"/>
        <v>8.12</v>
      </c>
      <c r="G232" s="2">
        <v>13.535028043729918</v>
      </c>
      <c r="H232" s="29">
        <f t="shared" si="21"/>
        <v>166.68753748435861</v>
      </c>
      <c r="I232" s="28">
        <v>19.57</v>
      </c>
      <c r="J232" s="90">
        <v>16.72</v>
      </c>
      <c r="K232" s="89">
        <f t="shared" si="22"/>
        <v>1.1704545454545456</v>
      </c>
      <c r="L232" s="82">
        <f t="shared" si="19"/>
        <v>13.535028043729918</v>
      </c>
      <c r="M232" s="83">
        <f t="shared" si="20"/>
        <v>144.58780533569544</v>
      </c>
    </row>
    <row r="233" spans="1:13" ht="32.25" customHeight="1">
      <c r="A233" s="22" t="s">
        <v>433</v>
      </c>
      <c r="B233" s="10" t="s">
        <v>434</v>
      </c>
      <c r="C233" s="11" t="s">
        <v>16</v>
      </c>
      <c r="D233" s="12">
        <v>0.13</v>
      </c>
      <c r="E233" s="13">
        <v>7300</v>
      </c>
      <c r="F233" s="14">
        <f t="shared" si="18"/>
        <v>0.73</v>
      </c>
      <c r="G233" s="2">
        <v>1.22677151688</v>
      </c>
      <c r="H233" s="29">
        <f t="shared" si="21"/>
        <v>168.05089272328766</v>
      </c>
      <c r="I233" s="28">
        <v>1.77</v>
      </c>
      <c r="J233" s="90">
        <v>1.51</v>
      </c>
      <c r="K233" s="89">
        <f t="shared" si="22"/>
        <v>1.1721854304635762</v>
      </c>
      <c r="L233" s="82">
        <f t="shared" si="19"/>
        <v>1.22677151688</v>
      </c>
      <c r="M233" s="83">
        <f t="shared" si="20"/>
        <v>144.28114572643256</v>
      </c>
    </row>
    <row r="234" spans="1:13" ht="18" customHeight="1">
      <c r="A234" s="22" t="s">
        <v>435</v>
      </c>
      <c r="B234" s="10" t="s">
        <v>436</v>
      </c>
      <c r="C234" s="11" t="s">
        <v>356</v>
      </c>
      <c r="D234" s="12">
        <v>0.66</v>
      </c>
      <c r="E234" s="13">
        <v>43700</v>
      </c>
      <c r="F234" s="14">
        <f t="shared" si="18"/>
        <v>4.37</v>
      </c>
      <c r="G234" s="2">
        <v>8.004201905145601</v>
      </c>
      <c r="H234" s="29">
        <f t="shared" si="21"/>
        <v>183.1625149918902</v>
      </c>
      <c r="I234" s="28">
        <v>11.82</v>
      </c>
      <c r="J234" s="90">
        <v>9.82</v>
      </c>
      <c r="K234" s="89">
        <f t="shared" si="22"/>
        <v>1.2036659877800406</v>
      </c>
      <c r="L234" s="82">
        <f t="shared" si="19"/>
        <v>8.004201905145601</v>
      </c>
      <c r="M234" s="83">
        <f t="shared" si="20"/>
        <v>147.67243680349148</v>
      </c>
    </row>
    <row r="235" spans="1:13" ht="18" customHeight="1">
      <c r="A235" s="22" t="s">
        <v>437</v>
      </c>
      <c r="B235" s="10" t="s">
        <v>438</v>
      </c>
      <c r="C235" s="11" t="s">
        <v>356</v>
      </c>
      <c r="D235" s="12">
        <v>0.48</v>
      </c>
      <c r="E235" s="13">
        <v>34800</v>
      </c>
      <c r="F235" s="14">
        <f t="shared" si="18"/>
        <v>3.48</v>
      </c>
      <c r="G235" s="2">
        <v>5.821237749196801</v>
      </c>
      <c r="H235" s="29">
        <f t="shared" si="21"/>
        <v>167.27694681600002</v>
      </c>
      <c r="I235" s="28">
        <v>8.6</v>
      </c>
      <c r="J235" s="90">
        <v>7.14</v>
      </c>
      <c r="K235" s="89">
        <f t="shared" si="22"/>
        <v>1.2044817927170868</v>
      </c>
      <c r="L235" s="82">
        <f t="shared" si="19"/>
        <v>5.821237749196801</v>
      </c>
      <c r="M235" s="83">
        <f t="shared" si="20"/>
        <v>147.73490399334068</v>
      </c>
    </row>
    <row r="236" spans="1:13" ht="18" customHeight="1">
      <c r="A236" s="22" t="s">
        <v>439</v>
      </c>
      <c r="B236" s="10" t="s">
        <v>440</v>
      </c>
      <c r="C236" s="11" t="s">
        <v>62</v>
      </c>
      <c r="D236" s="12">
        <v>0.59</v>
      </c>
      <c r="E236" s="13">
        <v>46400</v>
      </c>
      <c r="F236" s="14">
        <f t="shared" si="18"/>
        <v>4.64</v>
      </c>
      <c r="G236" s="2">
        <v>7.9114877898825595</v>
      </c>
      <c r="H236" s="29">
        <f t="shared" si="21"/>
        <v>170.50620236815863</v>
      </c>
      <c r="I236" s="28">
        <v>11.34</v>
      </c>
      <c r="J236" s="90">
        <v>9.69</v>
      </c>
      <c r="K236" s="89">
        <f t="shared" si="22"/>
        <v>1.1702786377708978</v>
      </c>
      <c r="L236" s="82">
        <f t="shared" si="19"/>
        <v>7.9114877898825595</v>
      </c>
      <c r="M236" s="83">
        <f t="shared" si="20"/>
        <v>143.3358718508284</v>
      </c>
    </row>
    <row r="237" spans="1:13" ht="32.25" customHeight="1">
      <c r="A237" s="9"/>
      <c r="B237" s="10" t="s">
        <v>441</v>
      </c>
      <c r="C237" s="11"/>
      <c r="D237" s="12"/>
      <c r="E237" s="13"/>
      <c r="F237" s="14"/>
      <c r="G237" s="2"/>
      <c r="H237" s="29"/>
      <c r="I237" s="28"/>
      <c r="J237" s="90"/>
      <c r="K237" s="89"/>
      <c r="L237" s="82">
        <f t="shared" si="19"/>
        <v>0</v>
      </c>
      <c r="M237" s="83" t="e">
        <f t="shared" si="20"/>
        <v>#DIV/0!</v>
      </c>
    </row>
    <row r="238" spans="1:13" ht="15">
      <c r="A238" s="9" t="s">
        <v>442</v>
      </c>
      <c r="B238" s="10" t="s">
        <v>443</v>
      </c>
      <c r="C238" s="11" t="s">
        <v>255</v>
      </c>
      <c r="D238" s="12">
        <v>0.81</v>
      </c>
      <c r="E238" s="13">
        <v>63700</v>
      </c>
      <c r="F238" s="14">
        <f t="shared" si="18"/>
        <v>6.37</v>
      </c>
      <c r="G238" s="2">
        <v>11.325702207680639</v>
      </c>
      <c r="H238" s="29">
        <f t="shared" si="21"/>
        <v>177.79752288352648</v>
      </c>
      <c r="I238" s="28">
        <v>16.34</v>
      </c>
      <c r="J238" s="90">
        <v>13.97</v>
      </c>
      <c r="K238" s="89">
        <f t="shared" si="22"/>
        <v>1.1696492483894059</v>
      </c>
      <c r="L238" s="82">
        <f t="shared" si="19"/>
        <v>11.325702207680639</v>
      </c>
      <c r="M238" s="83">
        <f t="shared" si="20"/>
        <v>144.27361500745505</v>
      </c>
    </row>
    <row r="239" spans="1:13" ht="15">
      <c r="A239" s="9" t="s">
        <v>444</v>
      </c>
      <c r="B239" s="10" t="s">
        <v>267</v>
      </c>
      <c r="C239" s="11" t="s">
        <v>255</v>
      </c>
      <c r="D239" s="12">
        <v>0.93</v>
      </c>
      <c r="E239" s="13">
        <v>73100</v>
      </c>
      <c r="F239" s="14">
        <f t="shared" si="18"/>
        <v>7.31</v>
      </c>
      <c r="G239" s="2">
        <v>13.003584016225918</v>
      </c>
      <c r="H239" s="29">
        <f t="shared" si="21"/>
        <v>177.88760624112064</v>
      </c>
      <c r="I239" s="28">
        <v>18.76</v>
      </c>
      <c r="J239" s="90">
        <v>16.03</v>
      </c>
      <c r="K239" s="89">
        <f t="shared" si="22"/>
        <v>1.1703056768558953</v>
      </c>
      <c r="L239" s="82">
        <f t="shared" si="19"/>
        <v>13.003584016225918</v>
      </c>
      <c r="M239" s="83">
        <f t="shared" si="20"/>
        <v>144.26791857222753</v>
      </c>
    </row>
    <row r="240" spans="1:13" ht="45">
      <c r="A240" s="9"/>
      <c r="B240" s="10" t="s">
        <v>445</v>
      </c>
      <c r="C240" s="11"/>
      <c r="D240" s="12"/>
      <c r="E240" s="13"/>
      <c r="F240" s="14"/>
      <c r="G240" s="2"/>
      <c r="H240" s="29"/>
      <c r="I240" s="28"/>
      <c r="J240" s="90"/>
      <c r="K240" s="89"/>
      <c r="L240" s="82">
        <f t="shared" si="19"/>
        <v>0</v>
      </c>
      <c r="M240" s="83" t="e">
        <f t="shared" si="20"/>
        <v>#DIV/0!</v>
      </c>
    </row>
    <row r="241" spans="1:13" ht="15">
      <c r="A241" s="9" t="s">
        <v>446</v>
      </c>
      <c r="B241" s="10" t="s">
        <v>443</v>
      </c>
      <c r="C241" s="11" t="s">
        <v>255</v>
      </c>
      <c r="D241" s="12">
        <v>1.01</v>
      </c>
      <c r="E241" s="13">
        <v>79400</v>
      </c>
      <c r="F241" s="14">
        <f t="shared" si="18"/>
        <v>7.94</v>
      </c>
      <c r="G241" s="2">
        <v>13.19612783032128</v>
      </c>
      <c r="H241" s="29">
        <f t="shared" si="21"/>
        <v>166.19808350530582</v>
      </c>
      <c r="I241" s="28">
        <v>19.41</v>
      </c>
      <c r="J241" s="90">
        <v>16.58</v>
      </c>
      <c r="K241" s="89">
        <f t="shared" si="22"/>
        <v>1.1706875753920387</v>
      </c>
      <c r="L241" s="82">
        <f t="shared" si="19"/>
        <v>13.19612783032128</v>
      </c>
      <c r="M241" s="83">
        <f t="shared" si="20"/>
        <v>147.08860242624243</v>
      </c>
    </row>
    <row r="242" spans="1:13" ht="15">
      <c r="A242" s="9" t="s">
        <v>447</v>
      </c>
      <c r="B242" s="10" t="s">
        <v>267</v>
      </c>
      <c r="C242" s="11" t="s">
        <v>255</v>
      </c>
      <c r="D242" s="12">
        <v>1.19</v>
      </c>
      <c r="E242" s="13">
        <v>93600</v>
      </c>
      <c r="F242" s="14">
        <f t="shared" si="18"/>
        <v>9.36</v>
      </c>
      <c r="G242" s="2">
        <v>15.547912988200318</v>
      </c>
      <c r="H242" s="29">
        <f t="shared" si="21"/>
        <v>166.11018149786668</v>
      </c>
      <c r="I242" s="28">
        <v>22.87</v>
      </c>
      <c r="J242" s="90">
        <v>19.54</v>
      </c>
      <c r="K242" s="89">
        <f t="shared" si="22"/>
        <v>1.170419651995906</v>
      </c>
      <c r="L242" s="82">
        <f t="shared" si="19"/>
        <v>15.547912988200318</v>
      </c>
      <c r="M242" s="83">
        <f t="shared" si="20"/>
        <v>147.09369686694663</v>
      </c>
    </row>
    <row r="243" spans="1:13" ht="45">
      <c r="A243" s="22" t="s">
        <v>448</v>
      </c>
      <c r="B243" s="19" t="s">
        <v>449</v>
      </c>
      <c r="C243" s="11"/>
      <c r="D243" s="12"/>
      <c r="E243" s="13"/>
      <c r="F243" s="14"/>
      <c r="G243" s="2"/>
      <c r="H243" s="29"/>
      <c r="I243" s="28"/>
      <c r="J243" s="90"/>
      <c r="K243" s="89"/>
      <c r="L243" s="82">
        <f t="shared" si="19"/>
        <v>0</v>
      </c>
      <c r="M243" s="83" t="e">
        <f t="shared" si="20"/>
        <v>#DIV/0!</v>
      </c>
    </row>
    <row r="244" spans="1:13" ht="15">
      <c r="A244" s="22" t="s">
        <v>450</v>
      </c>
      <c r="B244" s="19" t="s">
        <v>267</v>
      </c>
      <c r="C244" s="11" t="s">
        <v>16</v>
      </c>
      <c r="D244" s="12">
        <v>1.69</v>
      </c>
      <c r="E244" s="13">
        <v>146700</v>
      </c>
      <c r="F244" s="14">
        <f t="shared" si="18"/>
        <v>14.67</v>
      </c>
      <c r="G244" s="2">
        <v>23.630168803679357</v>
      </c>
      <c r="H244" s="29">
        <f t="shared" si="21"/>
        <v>161.07817862085452</v>
      </c>
      <c r="I244" s="28">
        <v>34.1</v>
      </c>
      <c r="J244" s="90">
        <v>29.14</v>
      </c>
      <c r="K244" s="89">
        <f t="shared" si="22"/>
        <v>1.1702127659574468</v>
      </c>
      <c r="L244" s="82">
        <f t="shared" si="19"/>
        <v>23.630168803679357</v>
      </c>
      <c r="M244" s="83">
        <f t="shared" si="20"/>
        <v>144.30705207103907</v>
      </c>
    </row>
    <row r="245" spans="1:13" ht="15" customHeight="1">
      <c r="A245" s="22" t="s">
        <v>451</v>
      </c>
      <c r="B245" s="19" t="s">
        <v>452</v>
      </c>
      <c r="C245" s="11" t="s">
        <v>16</v>
      </c>
      <c r="D245" s="12">
        <v>1.37</v>
      </c>
      <c r="E245" s="13">
        <v>118900</v>
      </c>
      <c r="F245" s="14">
        <f t="shared" si="18"/>
        <v>11.89</v>
      </c>
      <c r="G245" s="2">
        <v>19.155817314225278</v>
      </c>
      <c r="H245" s="29">
        <f t="shared" si="21"/>
        <v>161.1086401532824</v>
      </c>
      <c r="I245" s="28">
        <v>27.64</v>
      </c>
      <c r="J245" s="90">
        <v>23.62</v>
      </c>
      <c r="K245" s="89">
        <f t="shared" si="22"/>
        <v>1.170194750211685</v>
      </c>
      <c r="L245" s="82">
        <f t="shared" si="19"/>
        <v>19.155817314225278</v>
      </c>
      <c r="M245" s="83">
        <f t="shared" si="20"/>
        <v>144.29037167458415</v>
      </c>
    </row>
    <row r="246" spans="1:13" ht="45">
      <c r="A246" s="22" t="s">
        <v>453</v>
      </c>
      <c r="B246" s="19" t="s">
        <v>454</v>
      </c>
      <c r="C246" s="11"/>
      <c r="D246" s="12"/>
      <c r="E246" s="13"/>
      <c r="F246" s="14"/>
      <c r="G246" s="2"/>
      <c r="H246" s="29"/>
      <c r="I246" s="28"/>
      <c r="J246" s="90"/>
      <c r="K246" s="89"/>
      <c r="L246" s="82">
        <f t="shared" si="19"/>
        <v>0</v>
      </c>
      <c r="M246" s="83" t="e">
        <f t="shared" si="20"/>
        <v>#DIV/0!</v>
      </c>
    </row>
    <row r="247" spans="1:13" ht="15">
      <c r="A247" s="22" t="s">
        <v>455</v>
      </c>
      <c r="B247" s="19" t="s">
        <v>267</v>
      </c>
      <c r="C247" s="11" t="s">
        <v>16</v>
      </c>
      <c r="D247" s="12">
        <v>1.5</v>
      </c>
      <c r="E247" s="13">
        <v>129600</v>
      </c>
      <c r="F247" s="14">
        <f t="shared" si="18"/>
        <v>12.96</v>
      </c>
      <c r="G247" s="2">
        <v>20.973522606815997</v>
      </c>
      <c r="H247" s="29">
        <f t="shared" si="21"/>
        <v>161.83273616370366</v>
      </c>
      <c r="I247" s="28">
        <v>30.26</v>
      </c>
      <c r="J247" s="90">
        <v>25.86</v>
      </c>
      <c r="K247" s="89">
        <f t="shared" si="22"/>
        <v>1.1701469450889406</v>
      </c>
      <c r="L247" s="82">
        <f t="shared" si="19"/>
        <v>20.973522606815997</v>
      </c>
      <c r="M247" s="83">
        <f t="shared" si="20"/>
        <v>144.2771467972961</v>
      </c>
    </row>
    <row r="248" spans="1:13" ht="15" customHeight="1">
      <c r="A248" s="22" t="s">
        <v>456</v>
      </c>
      <c r="B248" s="19" t="s">
        <v>269</v>
      </c>
      <c r="C248" s="11" t="s">
        <v>16</v>
      </c>
      <c r="D248" s="12">
        <v>1.22</v>
      </c>
      <c r="E248" s="13">
        <v>105400</v>
      </c>
      <c r="F248" s="14">
        <f t="shared" si="18"/>
        <v>10.54</v>
      </c>
      <c r="G248" s="2">
        <v>17.05846505354368</v>
      </c>
      <c r="H248" s="29">
        <f t="shared" si="21"/>
        <v>161.84501948333664</v>
      </c>
      <c r="I248" s="28">
        <v>24.62</v>
      </c>
      <c r="J248" s="90">
        <v>21.03</v>
      </c>
      <c r="K248" s="89">
        <f t="shared" si="22"/>
        <v>1.1707085116500238</v>
      </c>
      <c r="L248" s="82">
        <f t="shared" si="19"/>
        <v>17.05846505354368</v>
      </c>
      <c r="M248" s="83">
        <f t="shared" si="20"/>
        <v>144.32717083701212</v>
      </c>
    </row>
    <row r="249" spans="1:13" ht="45">
      <c r="A249" s="22" t="s">
        <v>457</v>
      </c>
      <c r="B249" s="19" t="s">
        <v>458</v>
      </c>
      <c r="C249" s="11"/>
      <c r="D249" s="12"/>
      <c r="E249" s="13"/>
      <c r="F249" s="14"/>
      <c r="G249" s="2"/>
      <c r="H249" s="29"/>
      <c r="I249" s="28"/>
      <c r="J249" s="90"/>
      <c r="K249" s="89"/>
      <c r="L249" s="82">
        <f t="shared" si="19"/>
        <v>0</v>
      </c>
      <c r="M249" s="83" t="e">
        <f t="shared" si="20"/>
        <v>#DIV/0!</v>
      </c>
    </row>
    <row r="250" spans="1:13" ht="15">
      <c r="A250" s="22" t="s">
        <v>459</v>
      </c>
      <c r="B250" s="19" t="s">
        <v>267</v>
      </c>
      <c r="C250" s="11" t="s">
        <v>16</v>
      </c>
      <c r="D250" s="12">
        <v>1.54</v>
      </c>
      <c r="E250" s="13">
        <v>133700</v>
      </c>
      <c r="F250" s="14">
        <f t="shared" si="18"/>
        <v>13.37</v>
      </c>
      <c r="G250" s="2">
        <v>21.532816542997757</v>
      </c>
      <c r="H250" s="29">
        <f t="shared" si="21"/>
        <v>161.05322769631832</v>
      </c>
      <c r="I250" s="28">
        <v>31.07</v>
      </c>
      <c r="J250" s="90">
        <v>26.55</v>
      </c>
      <c r="K250" s="89">
        <f t="shared" si="22"/>
        <v>1.1702448210922787</v>
      </c>
      <c r="L250" s="82">
        <f t="shared" si="19"/>
        <v>21.532816542997757</v>
      </c>
      <c r="M250" s="83">
        <f t="shared" si="20"/>
        <v>144.2913886251617</v>
      </c>
    </row>
    <row r="251" spans="1:13" ht="15" customHeight="1">
      <c r="A251" s="22" t="s">
        <v>460</v>
      </c>
      <c r="B251" s="19" t="s">
        <v>269</v>
      </c>
      <c r="C251" s="11" t="s">
        <v>16</v>
      </c>
      <c r="D251" s="12">
        <v>1.26</v>
      </c>
      <c r="E251" s="13">
        <v>108500</v>
      </c>
      <c r="F251" s="14">
        <f t="shared" si="18"/>
        <v>10.85</v>
      </c>
      <c r="G251" s="2">
        <v>17.617758989725438</v>
      </c>
      <c r="H251" s="29">
        <f t="shared" si="21"/>
        <v>162.37565889147868</v>
      </c>
      <c r="I251" s="28">
        <v>25.42</v>
      </c>
      <c r="J251" s="90">
        <v>21.72</v>
      </c>
      <c r="K251" s="89">
        <f t="shared" si="22"/>
        <v>1.1703499079189688</v>
      </c>
      <c r="L251" s="82">
        <f t="shared" si="19"/>
        <v>17.617758989725438</v>
      </c>
      <c r="M251" s="83">
        <f t="shared" si="20"/>
        <v>144.2862285426017</v>
      </c>
    </row>
    <row r="252" spans="1:13" ht="45">
      <c r="A252" s="22" t="s">
        <v>461</v>
      </c>
      <c r="B252" s="19" t="s">
        <v>462</v>
      </c>
      <c r="C252" s="11"/>
      <c r="D252" s="12"/>
      <c r="E252" s="13"/>
      <c r="F252" s="14"/>
      <c r="G252" s="2"/>
      <c r="H252" s="29"/>
      <c r="I252" s="28"/>
      <c r="J252" s="90"/>
      <c r="K252" s="89"/>
      <c r="L252" s="82">
        <f t="shared" si="19"/>
        <v>0</v>
      </c>
      <c r="M252" s="83" t="e">
        <f t="shared" si="20"/>
        <v>#DIV/0!</v>
      </c>
    </row>
    <row r="253" spans="1:13" ht="15">
      <c r="A253" s="22" t="s">
        <v>463</v>
      </c>
      <c r="B253" s="19" t="s">
        <v>267</v>
      </c>
      <c r="C253" s="11" t="s">
        <v>16</v>
      </c>
      <c r="D253" s="12">
        <v>1.34</v>
      </c>
      <c r="E253" s="13">
        <v>115500</v>
      </c>
      <c r="F253" s="14">
        <f t="shared" si="18"/>
        <v>11.55</v>
      </c>
      <c r="G253" s="2">
        <v>18.736346862088958</v>
      </c>
      <c r="H253" s="29">
        <f t="shared" si="21"/>
        <v>162.21945335141953</v>
      </c>
      <c r="I253" s="28">
        <v>27.04</v>
      </c>
      <c r="J253" s="90">
        <v>23.1</v>
      </c>
      <c r="K253" s="89">
        <f t="shared" si="22"/>
        <v>1.1705627705627704</v>
      </c>
      <c r="L253" s="82">
        <f t="shared" si="19"/>
        <v>18.736346862088958</v>
      </c>
      <c r="M253" s="83">
        <f t="shared" si="20"/>
        <v>144.31842129648345</v>
      </c>
    </row>
    <row r="254" spans="1:13" ht="16.5" customHeight="1">
      <c r="A254" s="22" t="s">
        <v>464</v>
      </c>
      <c r="B254" s="19" t="s">
        <v>269</v>
      </c>
      <c r="C254" s="11" t="s">
        <v>16</v>
      </c>
      <c r="D254" s="12">
        <v>1.11</v>
      </c>
      <c r="E254" s="13">
        <v>95900</v>
      </c>
      <c r="F254" s="14">
        <f t="shared" si="18"/>
        <v>9.59</v>
      </c>
      <c r="G254" s="2">
        <v>15.520406729043842</v>
      </c>
      <c r="H254" s="29">
        <f t="shared" si="21"/>
        <v>161.8394862256918</v>
      </c>
      <c r="I254" s="28">
        <v>22.4</v>
      </c>
      <c r="J254" s="90">
        <v>19.14</v>
      </c>
      <c r="K254" s="89">
        <f t="shared" si="22"/>
        <v>1.1703239289446186</v>
      </c>
      <c r="L254" s="82">
        <f t="shared" si="19"/>
        <v>15.520406729043842</v>
      </c>
      <c r="M254" s="83">
        <f t="shared" si="20"/>
        <v>144.3261145861735</v>
      </c>
    </row>
    <row r="255" spans="1:13" ht="45">
      <c r="A255" s="22" t="s">
        <v>465</v>
      </c>
      <c r="B255" s="19" t="s">
        <v>466</v>
      </c>
      <c r="C255" s="11"/>
      <c r="D255" s="12"/>
      <c r="E255" s="13"/>
      <c r="F255" s="14"/>
      <c r="G255" s="2"/>
      <c r="H255" s="29"/>
      <c r="I255" s="28"/>
      <c r="J255" s="90"/>
      <c r="K255" s="89"/>
      <c r="L255" s="82">
        <f t="shared" si="19"/>
        <v>0</v>
      </c>
      <c r="M255" s="83" t="e">
        <f t="shared" si="20"/>
        <v>#DIV/0!</v>
      </c>
    </row>
    <row r="256" spans="1:13" ht="15">
      <c r="A256" s="22" t="s">
        <v>467</v>
      </c>
      <c r="B256" s="19" t="s">
        <v>267</v>
      </c>
      <c r="C256" s="11" t="s">
        <v>16</v>
      </c>
      <c r="D256" s="12">
        <v>1.47</v>
      </c>
      <c r="E256" s="13">
        <v>126500</v>
      </c>
      <c r="F256" s="14">
        <f t="shared" si="18"/>
        <v>12.65</v>
      </c>
      <c r="G256" s="2">
        <v>20.554052154679677</v>
      </c>
      <c r="H256" s="29">
        <f t="shared" si="21"/>
        <v>162.4826257286931</v>
      </c>
      <c r="I256" s="28">
        <v>29.66</v>
      </c>
      <c r="J256" s="90">
        <v>25.35</v>
      </c>
      <c r="K256" s="89">
        <f t="shared" si="22"/>
        <v>1.1700197238658776</v>
      </c>
      <c r="L256" s="82">
        <f t="shared" si="19"/>
        <v>20.554052154679677</v>
      </c>
      <c r="M256" s="83">
        <f t="shared" si="20"/>
        <v>144.3024459449331</v>
      </c>
    </row>
    <row r="257" spans="1:13" ht="15" customHeight="1">
      <c r="A257" s="22" t="s">
        <v>468</v>
      </c>
      <c r="B257" s="19" t="s">
        <v>269</v>
      </c>
      <c r="C257" s="11" t="s">
        <v>16</v>
      </c>
      <c r="D257" s="12">
        <v>1.21</v>
      </c>
      <c r="E257" s="13">
        <v>104200</v>
      </c>
      <c r="F257" s="14">
        <f t="shared" si="18"/>
        <v>10.42</v>
      </c>
      <c r="G257" s="2">
        <v>16.918641569498238</v>
      </c>
      <c r="H257" s="29">
        <f t="shared" si="21"/>
        <v>162.36700162666256</v>
      </c>
      <c r="I257" s="28">
        <v>24.41</v>
      </c>
      <c r="J257" s="90">
        <v>20.86</v>
      </c>
      <c r="K257" s="89">
        <f t="shared" si="22"/>
        <v>1.1701821668264623</v>
      </c>
      <c r="L257" s="82">
        <f t="shared" si="19"/>
        <v>16.918641569498238</v>
      </c>
      <c r="M257" s="83">
        <f t="shared" si="20"/>
        <v>144.27872296796897</v>
      </c>
    </row>
    <row r="258" spans="1:13" ht="45">
      <c r="A258" s="22" t="s">
        <v>469</v>
      </c>
      <c r="B258" s="19" t="s">
        <v>470</v>
      </c>
      <c r="C258" s="11"/>
      <c r="D258" s="12"/>
      <c r="E258" s="13"/>
      <c r="F258" s="14"/>
      <c r="G258" s="2"/>
      <c r="H258" s="29"/>
      <c r="I258" s="28"/>
      <c r="J258" s="90"/>
      <c r="K258" s="89"/>
      <c r="L258" s="82">
        <f t="shared" si="19"/>
        <v>0</v>
      </c>
      <c r="M258" s="83" t="e">
        <f t="shared" si="20"/>
        <v>#DIV/0!</v>
      </c>
    </row>
    <row r="259" spans="1:13" ht="15">
      <c r="A259" s="22" t="s">
        <v>471</v>
      </c>
      <c r="B259" s="19" t="s">
        <v>267</v>
      </c>
      <c r="C259" s="11" t="s">
        <v>16</v>
      </c>
      <c r="D259" s="12">
        <v>1.28</v>
      </c>
      <c r="E259" s="13">
        <v>110400</v>
      </c>
      <c r="F259" s="14">
        <f t="shared" si="18"/>
        <v>11.04</v>
      </c>
      <c r="G259" s="2">
        <v>17.897405957816318</v>
      </c>
      <c r="H259" s="29">
        <f t="shared" si="21"/>
        <v>162.11418440051014</v>
      </c>
      <c r="I259" s="28">
        <v>25.83</v>
      </c>
      <c r="J259" s="90">
        <v>22.07</v>
      </c>
      <c r="K259" s="89">
        <f t="shared" si="22"/>
        <v>1.1703670140462166</v>
      </c>
      <c r="L259" s="82">
        <f t="shared" si="19"/>
        <v>17.897405957816318</v>
      </c>
      <c r="M259" s="83">
        <f t="shared" si="20"/>
        <v>144.32259099939165</v>
      </c>
    </row>
    <row r="260" spans="1:13" ht="15.75" customHeight="1">
      <c r="A260" s="22" t="s">
        <v>472</v>
      </c>
      <c r="B260" s="19" t="s">
        <v>269</v>
      </c>
      <c r="C260" s="11" t="s">
        <v>16</v>
      </c>
      <c r="D260" s="12">
        <v>1.06</v>
      </c>
      <c r="E260" s="13">
        <v>91500</v>
      </c>
      <c r="F260" s="14">
        <f aca="true" t="shared" si="23" ref="F260:F265">E260/10000</f>
        <v>9.15</v>
      </c>
      <c r="G260" s="2">
        <v>14.82128930881664</v>
      </c>
      <c r="H260" s="29">
        <f t="shared" si="21"/>
        <v>161.98130392149335</v>
      </c>
      <c r="I260" s="28">
        <v>21.39</v>
      </c>
      <c r="J260" s="90">
        <v>18.28</v>
      </c>
      <c r="K260" s="89">
        <f t="shared" si="22"/>
        <v>1.1701312910284463</v>
      </c>
      <c r="L260" s="82">
        <f aca="true" t="shared" si="24" ref="L260:L265">G260</f>
        <v>14.82128930881664</v>
      </c>
      <c r="M260" s="83">
        <f aca="true" t="shared" si="25" ref="M260:M323">I260/G260*100</f>
        <v>144.31942831907259</v>
      </c>
    </row>
    <row r="261" spans="1:13" ht="15">
      <c r="A261" s="22" t="s">
        <v>473</v>
      </c>
      <c r="B261" s="19" t="s">
        <v>474</v>
      </c>
      <c r="C261" s="11" t="s">
        <v>237</v>
      </c>
      <c r="D261" s="12">
        <v>0.87</v>
      </c>
      <c r="E261" s="13">
        <v>74900</v>
      </c>
      <c r="F261" s="14">
        <f t="shared" si="23"/>
        <v>7.49</v>
      </c>
      <c r="G261" s="2">
        <v>13.349704443944958</v>
      </c>
      <c r="H261" s="29">
        <f t="shared" si="21"/>
        <v>178.23370419152144</v>
      </c>
      <c r="I261" s="28">
        <v>19.37</v>
      </c>
      <c r="J261" s="90">
        <v>16.55</v>
      </c>
      <c r="K261" s="89">
        <f t="shared" si="22"/>
        <v>1.170392749244713</v>
      </c>
      <c r="L261" s="82">
        <f t="shared" si="24"/>
        <v>13.349704443944958</v>
      </c>
      <c r="M261" s="83">
        <f t="shared" si="25"/>
        <v>145.09684526226104</v>
      </c>
    </row>
    <row r="262" spans="1:13" ht="15">
      <c r="A262" s="22" t="s">
        <v>475</v>
      </c>
      <c r="B262" s="19" t="s">
        <v>476</v>
      </c>
      <c r="C262" s="11" t="s">
        <v>356</v>
      </c>
      <c r="D262" s="12">
        <v>0.92</v>
      </c>
      <c r="E262" s="13">
        <v>79500</v>
      </c>
      <c r="F262" s="14">
        <f t="shared" si="23"/>
        <v>7.95</v>
      </c>
      <c r="G262" s="2">
        <v>12.86376053218048</v>
      </c>
      <c r="H262" s="29">
        <f t="shared" si="21"/>
        <v>161.80830858088655</v>
      </c>
      <c r="I262" s="28">
        <v>18.56</v>
      </c>
      <c r="J262" s="90">
        <v>15.86</v>
      </c>
      <c r="K262" s="89">
        <f t="shared" si="22"/>
        <v>1.1702395964691046</v>
      </c>
      <c r="L262" s="82">
        <f t="shared" si="24"/>
        <v>12.86376053218048</v>
      </c>
      <c r="M262" s="83">
        <f t="shared" si="25"/>
        <v>144.28129281145732</v>
      </c>
    </row>
    <row r="263" spans="1:13" ht="15" customHeight="1">
      <c r="A263" s="22" t="s">
        <v>477</v>
      </c>
      <c r="B263" s="19" t="s">
        <v>478</v>
      </c>
      <c r="C263" s="11"/>
      <c r="D263" s="12"/>
      <c r="E263" s="13"/>
      <c r="F263" s="14"/>
      <c r="G263" s="2"/>
      <c r="H263" s="29"/>
      <c r="I263" s="28"/>
      <c r="J263" s="90"/>
      <c r="K263" s="89"/>
      <c r="L263" s="82">
        <f t="shared" si="24"/>
        <v>0</v>
      </c>
      <c r="M263" s="83" t="e">
        <f t="shared" si="25"/>
        <v>#DIV/0!</v>
      </c>
    </row>
    <row r="264" spans="1:13" ht="15" customHeight="1">
      <c r="A264" s="22" t="s">
        <v>479</v>
      </c>
      <c r="B264" s="19" t="s">
        <v>480</v>
      </c>
      <c r="C264" s="11" t="s">
        <v>481</v>
      </c>
      <c r="D264" s="12">
        <v>76.03</v>
      </c>
      <c r="E264" s="13">
        <v>5977500</v>
      </c>
      <c r="F264" s="14">
        <f t="shared" si="23"/>
        <v>597.75</v>
      </c>
      <c r="G264" s="2">
        <v>993.3679197419076</v>
      </c>
      <c r="H264" s="29">
        <f t="shared" si="21"/>
        <v>166.18451187652155</v>
      </c>
      <c r="I264" s="28">
        <v>1460.95</v>
      </c>
      <c r="J264" s="90">
        <v>1248.45</v>
      </c>
      <c r="K264" s="89">
        <f t="shared" si="22"/>
        <v>1.1702110617165284</v>
      </c>
      <c r="L264" s="82">
        <f t="shared" si="24"/>
        <v>993.3679197419076</v>
      </c>
      <c r="M264" s="83">
        <f t="shared" si="25"/>
        <v>147.07038258086465</v>
      </c>
    </row>
    <row r="265" spans="1:13" ht="15" customHeight="1">
      <c r="A265" s="22" t="s">
        <v>482</v>
      </c>
      <c r="B265" s="19" t="s">
        <v>483</v>
      </c>
      <c r="C265" s="11" t="s">
        <v>481</v>
      </c>
      <c r="D265" s="12">
        <v>75.42</v>
      </c>
      <c r="E265" s="13">
        <v>5929500</v>
      </c>
      <c r="F265" s="14">
        <f t="shared" si="23"/>
        <v>592.95</v>
      </c>
      <c r="G265" s="2">
        <v>985.3979811513176</v>
      </c>
      <c r="H265" s="29">
        <f t="shared" si="21"/>
        <v>166.18567858189013</v>
      </c>
      <c r="I265" s="28">
        <v>1449.23</v>
      </c>
      <c r="J265" s="90">
        <v>1238.43</v>
      </c>
      <c r="K265" s="89">
        <f t="shared" si="22"/>
        <v>1.1702155148050353</v>
      </c>
      <c r="L265" s="82">
        <f t="shared" si="24"/>
        <v>985.3979811513176</v>
      </c>
      <c r="M265" s="83">
        <f t="shared" si="25"/>
        <v>147.07052660152107</v>
      </c>
    </row>
    <row r="266" spans="1:13" ht="20.25" customHeight="1">
      <c r="A266" s="99" t="s">
        <v>484</v>
      </c>
      <c r="B266" s="99"/>
      <c r="C266" s="99"/>
      <c r="D266" s="99"/>
      <c r="E266" s="99"/>
      <c r="F266" s="99"/>
      <c r="G266" s="99"/>
      <c r="H266" s="99"/>
      <c r="I266" s="99"/>
      <c r="J266" s="88"/>
      <c r="K266" s="89"/>
      <c r="M266" s="83" t="e">
        <f t="shared" si="25"/>
        <v>#DIV/0!</v>
      </c>
    </row>
    <row r="267" spans="1:13" ht="18.75" customHeight="1">
      <c r="A267" s="9" t="s">
        <v>485</v>
      </c>
      <c r="B267" s="10" t="s">
        <v>486</v>
      </c>
      <c r="C267" s="11" t="s">
        <v>16</v>
      </c>
      <c r="D267" s="12">
        <v>0.75</v>
      </c>
      <c r="E267" s="13">
        <v>59000</v>
      </c>
      <c r="F267" s="14">
        <f>E267/10000</f>
        <v>5.9</v>
      </c>
      <c r="G267" s="2">
        <v>9.971018944224</v>
      </c>
      <c r="H267" s="29">
        <f t="shared" si="21"/>
        <v>169.00032108854236</v>
      </c>
      <c r="I267" s="28">
        <v>14.41</v>
      </c>
      <c r="J267" s="90">
        <v>12.32</v>
      </c>
      <c r="K267" s="89">
        <f t="shared" si="22"/>
        <v>1.1696428571428572</v>
      </c>
      <c r="L267" s="82">
        <f>G267</f>
        <v>9.971018944224</v>
      </c>
      <c r="M267" s="83">
        <f t="shared" si="25"/>
        <v>144.5188308296958</v>
      </c>
    </row>
    <row r="268" spans="1:13" ht="32.25" customHeight="1">
      <c r="A268" s="9" t="s">
        <v>487</v>
      </c>
      <c r="B268" s="10" t="s">
        <v>488</v>
      </c>
      <c r="C268" s="11" t="s">
        <v>16</v>
      </c>
      <c r="D268" s="12">
        <v>0.62</v>
      </c>
      <c r="E268" s="13">
        <v>48700</v>
      </c>
      <c r="F268" s="14">
        <f aca="true" t="shared" si="26" ref="F268:F331">E268/10000</f>
        <v>4.87</v>
      </c>
      <c r="G268" s="2">
        <v>8.242708993891839</v>
      </c>
      <c r="H268" s="29">
        <f t="shared" si="21"/>
        <v>169.25480480270716</v>
      </c>
      <c r="I268" s="28">
        <v>11.91</v>
      </c>
      <c r="J268" s="90">
        <v>10.18</v>
      </c>
      <c r="K268" s="89">
        <f t="shared" si="22"/>
        <v>1.1699410609037328</v>
      </c>
      <c r="L268" s="82">
        <f aca="true" t="shared" si="27" ref="L268:L331">G268</f>
        <v>8.242708993891839</v>
      </c>
      <c r="M268" s="83">
        <f t="shared" si="25"/>
        <v>144.49133177970694</v>
      </c>
    </row>
    <row r="269" spans="1:13" ht="32.25" customHeight="1">
      <c r="A269" s="9" t="s">
        <v>489</v>
      </c>
      <c r="B269" s="10" t="s">
        <v>490</v>
      </c>
      <c r="C269" s="11" t="s">
        <v>16</v>
      </c>
      <c r="D269" s="12">
        <v>0.71</v>
      </c>
      <c r="E269" s="13">
        <v>55800</v>
      </c>
      <c r="F269" s="14">
        <f t="shared" si="26"/>
        <v>5.58</v>
      </c>
      <c r="G269" s="2">
        <v>9.43923126719872</v>
      </c>
      <c r="H269" s="29">
        <f t="shared" si="21"/>
        <v>169.16185066664372</v>
      </c>
      <c r="I269" s="28">
        <v>13.64</v>
      </c>
      <c r="J269" s="90">
        <v>11.66</v>
      </c>
      <c r="K269" s="89">
        <f t="shared" si="22"/>
        <v>1.169811320754717</v>
      </c>
      <c r="L269" s="82">
        <f t="shared" si="27"/>
        <v>9.43923126719872</v>
      </c>
      <c r="M269" s="83">
        <f t="shared" si="25"/>
        <v>144.50329284121824</v>
      </c>
    </row>
    <row r="270" spans="1:13" ht="18" customHeight="1">
      <c r="A270" s="9" t="s">
        <v>491</v>
      </c>
      <c r="B270" s="10" t="s">
        <v>492</v>
      </c>
      <c r="C270" s="11" t="s">
        <v>16</v>
      </c>
      <c r="D270" s="12">
        <v>0.8</v>
      </c>
      <c r="E270" s="13">
        <v>62900</v>
      </c>
      <c r="F270" s="14">
        <f t="shared" si="26"/>
        <v>6.29</v>
      </c>
      <c r="G270" s="2">
        <v>10.6357535405056</v>
      </c>
      <c r="H270" s="29">
        <f t="shared" si="21"/>
        <v>169.08988140708428</v>
      </c>
      <c r="I270" s="28">
        <v>15.37</v>
      </c>
      <c r="J270" s="90">
        <v>13.14</v>
      </c>
      <c r="K270" s="89">
        <f t="shared" si="22"/>
        <v>1.169710806697108</v>
      </c>
      <c r="L270" s="82">
        <f t="shared" si="27"/>
        <v>10.6357535405056</v>
      </c>
      <c r="M270" s="83">
        <f t="shared" si="25"/>
        <v>144.51256266388947</v>
      </c>
    </row>
    <row r="271" spans="1:13" ht="30">
      <c r="A271" s="9" t="s">
        <v>493</v>
      </c>
      <c r="B271" s="10" t="s">
        <v>494</v>
      </c>
      <c r="C271" s="11" t="s">
        <v>16</v>
      </c>
      <c r="D271" s="12">
        <v>0.66</v>
      </c>
      <c r="E271" s="13">
        <v>51900</v>
      </c>
      <c r="F271" s="14">
        <f t="shared" si="26"/>
        <v>5.19</v>
      </c>
      <c r="G271" s="2">
        <v>8.77449667091712</v>
      </c>
      <c r="H271" s="29">
        <f t="shared" si="21"/>
        <v>169.06544645312368</v>
      </c>
      <c r="I271" s="28">
        <v>12.68</v>
      </c>
      <c r="J271" s="90">
        <v>10.84</v>
      </c>
      <c r="K271" s="89">
        <f t="shared" si="22"/>
        <v>1.169741697416974</v>
      </c>
      <c r="L271" s="82">
        <f t="shared" si="27"/>
        <v>8.77449667091712</v>
      </c>
      <c r="M271" s="83">
        <f t="shared" si="25"/>
        <v>144.5097134976139</v>
      </c>
    </row>
    <row r="272" spans="1:13" ht="30">
      <c r="A272" s="9" t="s">
        <v>495</v>
      </c>
      <c r="B272" s="10" t="s">
        <v>496</v>
      </c>
      <c r="C272" s="11" t="s">
        <v>16</v>
      </c>
      <c r="D272" s="12">
        <v>0.75</v>
      </c>
      <c r="E272" s="13">
        <v>59000</v>
      </c>
      <c r="F272" s="14">
        <f t="shared" si="26"/>
        <v>5.9</v>
      </c>
      <c r="G272" s="2">
        <v>9.971018944224</v>
      </c>
      <c r="H272" s="29">
        <f t="shared" si="21"/>
        <v>169.00032108854236</v>
      </c>
      <c r="I272" s="28">
        <v>14.41</v>
      </c>
      <c r="J272" s="90">
        <v>12.32</v>
      </c>
      <c r="K272" s="89">
        <f t="shared" si="22"/>
        <v>1.1696428571428572</v>
      </c>
      <c r="L272" s="82">
        <f t="shared" si="27"/>
        <v>9.971018944224</v>
      </c>
      <c r="M272" s="83">
        <f t="shared" si="25"/>
        <v>144.5188308296958</v>
      </c>
    </row>
    <row r="273" spans="1:13" ht="32.25" customHeight="1">
      <c r="A273" s="9" t="s">
        <v>497</v>
      </c>
      <c r="B273" s="10" t="s">
        <v>498</v>
      </c>
      <c r="C273" s="11" t="s">
        <v>16</v>
      </c>
      <c r="D273" s="12">
        <v>2.05</v>
      </c>
      <c r="E273" s="13">
        <v>161200</v>
      </c>
      <c r="F273" s="14">
        <f t="shared" si="26"/>
        <v>16.12</v>
      </c>
      <c r="G273" s="2">
        <v>27.254118447545594</v>
      </c>
      <c r="H273" s="29">
        <f t="shared" si="21"/>
        <v>169.07021369445155</v>
      </c>
      <c r="I273" s="28">
        <v>39.39</v>
      </c>
      <c r="J273" s="90">
        <v>33.66</v>
      </c>
      <c r="K273" s="89">
        <f t="shared" si="22"/>
        <v>1.1702317290552586</v>
      </c>
      <c r="L273" s="82">
        <f t="shared" si="27"/>
        <v>27.254118447545594</v>
      </c>
      <c r="M273" s="83">
        <f t="shared" si="25"/>
        <v>144.52861528363732</v>
      </c>
    </row>
    <row r="274" spans="1:13" ht="32.25" customHeight="1">
      <c r="A274" s="9" t="s">
        <v>499</v>
      </c>
      <c r="B274" s="10" t="s">
        <v>500</v>
      </c>
      <c r="C274" s="11" t="s">
        <v>16</v>
      </c>
      <c r="D274" s="12">
        <v>2.23</v>
      </c>
      <c r="E274" s="13">
        <v>175300</v>
      </c>
      <c r="F274" s="14">
        <f t="shared" si="26"/>
        <v>17.53</v>
      </c>
      <c r="G274" s="2">
        <v>29.64716299415936</v>
      </c>
      <c r="H274" s="29">
        <f aca="true" t="shared" si="28" ref="H274:H337">G274/F274%</f>
        <v>169.12243579098322</v>
      </c>
      <c r="I274" s="28">
        <v>42.85</v>
      </c>
      <c r="J274" s="90">
        <v>36.62</v>
      </c>
      <c r="K274" s="89">
        <f aca="true" t="shared" si="29" ref="K274:K337">I274/J274</f>
        <v>1.1701256144183507</v>
      </c>
      <c r="L274" s="82">
        <f t="shared" si="27"/>
        <v>29.64716299415936</v>
      </c>
      <c r="M274" s="83">
        <f t="shared" si="25"/>
        <v>144.53322231352007</v>
      </c>
    </row>
    <row r="275" spans="1:13" ht="18" customHeight="1">
      <c r="A275" s="9" t="s">
        <v>501</v>
      </c>
      <c r="B275" s="10" t="s">
        <v>502</v>
      </c>
      <c r="C275" s="11" t="s">
        <v>16</v>
      </c>
      <c r="D275" s="12">
        <v>1.17</v>
      </c>
      <c r="E275" s="13">
        <v>92000</v>
      </c>
      <c r="F275" s="14">
        <f t="shared" si="26"/>
        <v>9.2</v>
      </c>
      <c r="G275" s="2">
        <v>15.554789552989437</v>
      </c>
      <c r="H275" s="29">
        <f t="shared" si="28"/>
        <v>169.0737994890156</v>
      </c>
      <c r="I275" s="28">
        <v>22.48</v>
      </c>
      <c r="J275" s="90">
        <v>19.21</v>
      </c>
      <c r="K275" s="89">
        <f t="shared" si="29"/>
        <v>1.1702238417490889</v>
      </c>
      <c r="L275" s="82">
        <f t="shared" si="27"/>
        <v>15.554789552989437</v>
      </c>
      <c r="M275" s="83">
        <f t="shared" si="25"/>
        <v>144.52140238489838</v>
      </c>
    </row>
    <row r="276" spans="1:13" ht="18" customHeight="1">
      <c r="A276" s="9" t="s">
        <v>503</v>
      </c>
      <c r="B276" s="10" t="s">
        <v>504</v>
      </c>
      <c r="C276" s="11" t="s">
        <v>16</v>
      </c>
      <c r="D276" s="12">
        <v>1.2</v>
      </c>
      <c r="E276" s="13">
        <v>94400</v>
      </c>
      <c r="F276" s="14">
        <f t="shared" si="26"/>
        <v>9.44</v>
      </c>
      <c r="G276" s="2">
        <v>15.953630310758397</v>
      </c>
      <c r="H276" s="29">
        <f t="shared" si="28"/>
        <v>169.00032108854234</v>
      </c>
      <c r="I276" s="28">
        <v>23.06</v>
      </c>
      <c r="J276" s="90">
        <v>19.7</v>
      </c>
      <c r="K276" s="89">
        <f t="shared" si="29"/>
        <v>1.1705583756345177</v>
      </c>
      <c r="L276" s="82">
        <f t="shared" si="27"/>
        <v>15.953630310758397</v>
      </c>
      <c r="M276" s="83">
        <f t="shared" si="25"/>
        <v>144.54390349292092</v>
      </c>
    </row>
    <row r="277" spans="1:13" ht="32.25" customHeight="1">
      <c r="A277" s="9" t="s">
        <v>505</v>
      </c>
      <c r="B277" s="10" t="s">
        <v>506</v>
      </c>
      <c r="C277" s="11" t="s">
        <v>16</v>
      </c>
      <c r="D277" s="12">
        <v>1.07</v>
      </c>
      <c r="E277" s="13">
        <v>84100</v>
      </c>
      <c r="F277" s="14">
        <f t="shared" si="26"/>
        <v>8.41</v>
      </c>
      <c r="G277" s="2">
        <v>14.225320360426242</v>
      </c>
      <c r="H277" s="29">
        <f t="shared" si="28"/>
        <v>169.1476856174345</v>
      </c>
      <c r="I277" s="28">
        <v>20.56</v>
      </c>
      <c r="J277" s="90">
        <v>17.57</v>
      </c>
      <c r="K277" s="89">
        <f t="shared" si="29"/>
        <v>1.170176437108708</v>
      </c>
      <c r="L277" s="82">
        <f t="shared" si="27"/>
        <v>14.225320360426242</v>
      </c>
      <c r="M277" s="83">
        <f t="shared" si="25"/>
        <v>144.53101567537524</v>
      </c>
    </row>
    <row r="278" spans="1:13" ht="32.25" customHeight="1">
      <c r="A278" s="9" t="s">
        <v>507</v>
      </c>
      <c r="B278" s="10" t="s">
        <v>508</v>
      </c>
      <c r="C278" s="11" t="s">
        <v>16</v>
      </c>
      <c r="D278" s="12">
        <v>1.26</v>
      </c>
      <c r="E278" s="13">
        <v>99100</v>
      </c>
      <c r="F278" s="14">
        <f t="shared" si="26"/>
        <v>9.91</v>
      </c>
      <c r="G278" s="2">
        <v>16.751311826296316</v>
      </c>
      <c r="H278" s="29">
        <f t="shared" si="28"/>
        <v>169.0344281160072</v>
      </c>
      <c r="I278" s="28">
        <v>24.21</v>
      </c>
      <c r="J278" s="90">
        <v>20.69</v>
      </c>
      <c r="K278" s="89">
        <f t="shared" si="29"/>
        <v>1.1701304978250362</v>
      </c>
      <c r="L278" s="82">
        <f t="shared" si="27"/>
        <v>16.751311826296316</v>
      </c>
      <c r="M278" s="83">
        <f t="shared" si="25"/>
        <v>144.52599444776013</v>
      </c>
    </row>
    <row r="279" spans="1:13" ht="32.25" customHeight="1">
      <c r="A279" s="9" t="s">
        <v>509</v>
      </c>
      <c r="B279" s="10" t="s">
        <v>510</v>
      </c>
      <c r="C279" s="11" t="s">
        <v>16</v>
      </c>
      <c r="D279" s="12">
        <v>1.72</v>
      </c>
      <c r="E279" s="13">
        <v>135200</v>
      </c>
      <c r="F279" s="14">
        <f t="shared" si="26"/>
        <v>13.52</v>
      </c>
      <c r="G279" s="2">
        <v>22.86687011208704</v>
      </c>
      <c r="H279" s="29">
        <f t="shared" si="28"/>
        <v>169.1336546752</v>
      </c>
      <c r="I279" s="28">
        <v>33.05</v>
      </c>
      <c r="J279" s="90">
        <v>28.24</v>
      </c>
      <c r="K279" s="89">
        <f t="shared" si="29"/>
        <v>1.170325779036827</v>
      </c>
      <c r="L279" s="82">
        <f t="shared" si="27"/>
        <v>22.86687011208704</v>
      </c>
      <c r="M279" s="83">
        <f t="shared" si="25"/>
        <v>144.53224178909525</v>
      </c>
    </row>
    <row r="280" spans="1:13" ht="30">
      <c r="A280" s="9" t="s">
        <v>511</v>
      </c>
      <c r="B280" s="10" t="s">
        <v>512</v>
      </c>
      <c r="C280" s="11" t="s">
        <v>16</v>
      </c>
      <c r="D280" s="12">
        <v>2.08</v>
      </c>
      <c r="E280" s="13">
        <v>163500</v>
      </c>
      <c r="F280" s="14">
        <f t="shared" si="26"/>
        <v>16.35</v>
      </c>
      <c r="G280" s="2">
        <v>27.65295920531456</v>
      </c>
      <c r="H280" s="29">
        <f t="shared" si="28"/>
        <v>169.13124896216854</v>
      </c>
      <c r="I280" s="28">
        <v>39.97</v>
      </c>
      <c r="J280" s="90">
        <v>34.15</v>
      </c>
      <c r="K280" s="89">
        <f t="shared" si="29"/>
        <v>1.1704245973645682</v>
      </c>
      <c r="L280" s="82">
        <f t="shared" si="27"/>
        <v>27.65295920531456</v>
      </c>
      <c r="M280" s="83">
        <f t="shared" si="25"/>
        <v>144.5414926599185</v>
      </c>
    </row>
    <row r="281" spans="1:13" ht="18" customHeight="1">
      <c r="A281" s="9" t="s">
        <v>513</v>
      </c>
      <c r="B281" s="10" t="s">
        <v>514</v>
      </c>
      <c r="C281" s="11" t="s">
        <v>16</v>
      </c>
      <c r="D281" s="12">
        <v>0.32</v>
      </c>
      <c r="E281" s="13">
        <v>25400</v>
      </c>
      <c r="F281" s="14">
        <f t="shared" si="26"/>
        <v>2.54</v>
      </c>
      <c r="G281" s="2">
        <v>3.9116253658624</v>
      </c>
      <c r="H281" s="29">
        <f t="shared" si="28"/>
        <v>154.000998656</v>
      </c>
      <c r="I281" s="28">
        <v>5.73</v>
      </c>
      <c r="J281" s="90">
        <v>4.76</v>
      </c>
      <c r="K281" s="89">
        <f t="shared" si="29"/>
        <v>1.2037815126050422</v>
      </c>
      <c r="L281" s="82">
        <f t="shared" si="27"/>
        <v>3.9116253658624</v>
      </c>
      <c r="M281" s="83">
        <f t="shared" si="25"/>
        <v>146.48642096472093</v>
      </c>
    </row>
    <row r="282" spans="1:13" ht="18" customHeight="1">
      <c r="A282" s="9" t="s">
        <v>515</v>
      </c>
      <c r="B282" s="10" t="s">
        <v>516</v>
      </c>
      <c r="C282" s="11" t="s">
        <v>16</v>
      </c>
      <c r="D282" s="12">
        <v>0.42</v>
      </c>
      <c r="E282" s="13">
        <v>33200</v>
      </c>
      <c r="F282" s="14">
        <f t="shared" si="26"/>
        <v>3.32</v>
      </c>
      <c r="G282" s="2">
        <v>5.093583030547199</v>
      </c>
      <c r="H282" s="29">
        <f t="shared" si="28"/>
        <v>153.42117561889154</v>
      </c>
      <c r="I282" s="28">
        <v>7.63</v>
      </c>
      <c r="J282" s="90">
        <v>6.34</v>
      </c>
      <c r="K282" s="89">
        <f t="shared" si="29"/>
        <v>1.2034700315457414</v>
      </c>
      <c r="L282" s="82">
        <f t="shared" si="27"/>
        <v>5.093583030547199</v>
      </c>
      <c r="M282" s="83">
        <f t="shared" si="25"/>
        <v>149.7963212583641</v>
      </c>
    </row>
    <row r="283" spans="1:13" ht="18" customHeight="1">
      <c r="A283" s="9" t="s">
        <v>517</v>
      </c>
      <c r="B283" s="10" t="s">
        <v>518</v>
      </c>
      <c r="C283" s="11" t="s">
        <v>16</v>
      </c>
      <c r="D283" s="12">
        <v>0.16</v>
      </c>
      <c r="E283" s="13">
        <v>14800</v>
      </c>
      <c r="F283" s="14">
        <f t="shared" si="26"/>
        <v>1.48</v>
      </c>
      <c r="G283" s="2">
        <v>2.2484145803775997</v>
      </c>
      <c r="H283" s="29">
        <f t="shared" si="28"/>
        <v>151.91990407956754</v>
      </c>
      <c r="I283" s="28">
        <v>3.3</v>
      </c>
      <c r="J283" s="90">
        <v>2.74</v>
      </c>
      <c r="K283" s="89">
        <f t="shared" si="29"/>
        <v>1.2043795620437954</v>
      </c>
      <c r="L283" s="82">
        <f t="shared" si="27"/>
        <v>2.2484145803775997</v>
      </c>
      <c r="M283" s="83">
        <f t="shared" si="25"/>
        <v>146.770085410396</v>
      </c>
    </row>
    <row r="284" spans="1:13" ht="18" customHeight="1">
      <c r="A284" s="9" t="s">
        <v>519</v>
      </c>
      <c r="B284" s="10" t="s">
        <v>520</v>
      </c>
      <c r="C284" s="11" t="s">
        <v>16</v>
      </c>
      <c r="D284" s="12">
        <v>0.2</v>
      </c>
      <c r="E284" s="13">
        <v>18500</v>
      </c>
      <c r="F284" s="14">
        <f t="shared" si="26"/>
        <v>1.85</v>
      </c>
      <c r="G284" s="2">
        <v>2.8105182254720007</v>
      </c>
      <c r="H284" s="29">
        <f t="shared" si="28"/>
        <v>151.91990407956757</v>
      </c>
      <c r="I284" s="28">
        <v>4.12</v>
      </c>
      <c r="J284" s="90">
        <v>3.42</v>
      </c>
      <c r="K284" s="89">
        <f t="shared" si="29"/>
        <v>1.2046783625730995</v>
      </c>
      <c r="L284" s="82">
        <f t="shared" si="27"/>
        <v>2.8105182254720007</v>
      </c>
      <c r="M284" s="83">
        <f t="shared" si="25"/>
        <v>146.59218227656515</v>
      </c>
    </row>
    <row r="285" spans="1:13" ht="45">
      <c r="A285" s="9" t="s">
        <v>521</v>
      </c>
      <c r="B285" s="10" t="s">
        <v>522</v>
      </c>
      <c r="C285" s="11" t="s">
        <v>16</v>
      </c>
      <c r="D285" s="12">
        <v>0.59</v>
      </c>
      <c r="E285" s="13">
        <v>46400</v>
      </c>
      <c r="F285" s="14">
        <f t="shared" si="26"/>
        <v>4.64</v>
      </c>
      <c r="G285" s="2">
        <v>7.843868236122879</v>
      </c>
      <c r="H285" s="29">
        <f t="shared" si="28"/>
        <v>169.0488843992</v>
      </c>
      <c r="I285" s="28">
        <v>11.34</v>
      </c>
      <c r="J285" s="90">
        <v>9.69</v>
      </c>
      <c r="K285" s="89">
        <f t="shared" si="29"/>
        <v>1.1702786377708978</v>
      </c>
      <c r="L285" s="82">
        <f t="shared" si="27"/>
        <v>7.843868236122879</v>
      </c>
      <c r="M285" s="83">
        <f t="shared" si="25"/>
        <v>144.57152591850794</v>
      </c>
    </row>
    <row r="286" spans="1:13" ht="45.75" customHeight="1">
      <c r="A286" s="9" t="s">
        <v>523</v>
      </c>
      <c r="B286" s="10" t="s">
        <v>524</v>
      </c>
      <c r="C286" s="11" t="s">
        <v>16</v>
      </c>
      <c r="D286" s="12">
        <v>0.25</v>
      </c>
      <c r="E286" s="13">
        <v>23500</v>
      </c>
      <c r="F286" s="14">
        <f t="shared" si="26"/>
        <v>2.35</v>
      </c>
      <c r="G286" s="2">
        <v>3.667501220863999</v>
      </c>
      <c r="H286" s="29">
        <f t="shared" si="28"/>
        <v>156.06388173889357</v>
      </c>
      <c r="I286" s="28">
        <v>5.28</v>
      </c>
      <c r="J286" s="90">
        <v>4.52</v>
      </c>
      <c r="K286" s="89">
        <f t="shared" si="29"/>
        <v>1.1681415929203542</v>
      </c>
      <c r="L286" s="82">
        <f t="shared" si="27"/>
        <v>3.667501220863999</v>
      </c>
      <c r="M286" s="83">
        <f t="shared" si="25"/>
        <v>143.96723223874278</v>
      </c>
    </row>
    <row r="287" spans="1:13" ht="32.25" customHeight="1">
      <c r="A287" s="9" t="s">
        <v>525</v>
      </c>
      <c r="B287" s="10" t="s">
        <v>526</v>
      </c>
      <c r="C287" s="11" t="s">
        <v>16</v>
      </c>
      <c r="D287" s="12">
        <v>0.55</v>
      </c>
      <c r="E287" s="13">
        <v>51900</v>
      </c>
      <c r="F287" s="14">
        <f t="shared" si="26"/>
        <v>5.19</v>
      </c>
      <c r="G287" s="2">
        <v>8.0685026859008</v>
      </c>
      <c r="H287" s="29">
        <f t="shared" si="28"/>
        <v>155.46247949712523</v>
      </c>
      <c r="I287" s="28">
        <v>11.71</v>
      </c>
      <c r="J287" s="90">
        <v>10.01</v>
      </c>
      <c r="K287" s="89">
        <f t="shared" si="29"/>
        <v>1.1698301698301699</v>
      </c>
      <c r="L287" s="82">
        <f t="shared" si="27"/>
        <v>8.0685026859008</v>
      </c>
      <c r="M287" s="83">
        <f t="shared" si="25"/>
        <v>145.132256328829</v>
      </c>
    </row>
    <row r="288" spans="1:13" ht="44.25" customHeight="1">
      <c r="A288" s="9" t="s">
        <v>527</v>
      </c>
      <c r="B288" s="10" t="s">
        <v>528</v>
      </c>
      <c r="C288" s="11" t="s">
        <v>16</v>
      </c>
      <c r="D288" s="33">
        <v>1</v>
      </c>
      <c r="E288" s="13">
        <v>78600</v>
      </c>
      <c r="F288" s="14">
        <f t="shared" si="26"/>
        <v>7.86</v>
      </c>
      <c r="G288" s="2">
        <v>13.294691925631998</v>
      </c>
      <c r="H288" s="29">
        <f t="shared" si="28"/>
        <v>169.1436631759796</v>
      </c>
      <c r="I288" s="28">
        <v>19.22</v>
      </c>
      <c r="J288" s="90">
        <v>16.42</v>
      </c>
      <c r="K288" s="89">
        <f t="shared" si="29"/>
        <v>1.1705237515225333</v>
      </c>
      <c r="L288" s="82">
        <f t="shared" si="27"/>
        <v>13.294691925631998</v>
      </c>
      <c r="M288" s="83">
        <f t="shared" si="25"/>
        <v>144.56897615614605</v>
      </c>
    </row>
    <row r="289" spans="1:13" ht="47.25" customHeight="1">
      <c r="A289" s="9" t="s">
        <v>529</v>
      </c>
      <c r="B289" s="10" t="s">
        <v>530</v>
      </c>
      <c r="C289" s="11" t="s">
        <v>16</v>
      </c>
      <c r="D289" s="12">
        <v>0.74</v>
      </c>
      <c r="E289" s="13">
        <v>58200</v>
      </c>
      <c r="F289" s="14">
        <f t="shared" si="26"/>
        <v>5.82</v>
      </c>
      <c r="G289" s="2">
        <v>9.83807202496768</v>
      </c>
      <c r="H289" s="29">
        <f t="shared" si="28"/>
        <v>169.03903822968522</v>
      </c>
      <c r="I289" s="28">
        <v>14.22</v>
      </c>
      <c r="J289" s="90">
        <v>12.15</v>
      </c>
      <c r="K289" s="89">
        <f t="shared" si="29"/>
        <v>1.1703703703703703</v>
      </c>
      <c r="L289" s="82">
        <f t="shared" si="27"/>
        <v>9.83807202496768</v>
      </c>
      <c r="M289" s="83">
        <f t="shared" si="25"/>
        <v>144.5405152951878</v>
      </c>
    </row>
    <row r="290" spans="1:13" ht="45">
      <c r="A290" s="9" t="s">
        <v>531</v>
      </c>
      <c r="B290" s="10" t="s">
        <v>532</v>
      </c>
      <c r="C290" s="11" t="s">
        <v>16</v>
      </c>
      <c r="D290" s="12">
        <v>1.1</v>
      </c>
      <c r="E290" s="13">
        <v>86500</v>
      </c>
      <c r="F290" s="14">
        <f t="shared" si="26"/>
        <v>8.65</v>
      </c>
      <c r="G290" s="2">
        <v>14.6241611181952</v>
      </c>
      <c r="H290" s="29">
        <f t="shared" si="28"/>
        <v>169.06544645312368</v>
      </c>
      <c r="I290" s="28">
        <v>21.14</v>
      </c>
      <c r="J290" s="90">
        <v>18.06</v>
      </c>
      <c r="K290" s="89">
        <f t="shared" si="29"/>
        <v>1.1705426356589148</v>
      </c>
      <c r="L290" s="82">
        <f t="shared" si="27"/>
        <v>14.6241611181952</v>
      </c>
      <c r="M290" s="83">
        <f t="shared" si="25"/>
        <v>144.55530015802324</v>
      </c>
    </row>
    <row r="291" spans="1:13" ht="45">
      <c r="A291" s="9" t="s">
        <v>533</v>
      </c>
      <c r="B291" s="10" t="s">
        <v>534</v>
      </c>
      <c r="C291" s="11" t="s">
        <v>16</v>
      </c>
      <c r="D291" s="12">
        <v>0.53</v>
      </c>
      <c r="E291" s="13">
        <v>41700</v>
      </c>
      <c r="F291" s="14">
        <f t="shared" si="26"/>
        <v>4.17</v>
      </c>
      <c r="G291" s="2">
        <v>7.04618672058496</v>
      </c>
      <c r="H291" s="29">
        <f t="shared" si="28"/>
        <v>168.97330265191752</v>
      </c>
      <c r="I291" s="28">
        <v>10.18</v>
      </c>
      <c r="J291" s="90">
        <v>8.7</v>
      </c>
      <c r="K291" s="89">
        <f t="shared" si="29"/>
        <v>1.1701149425287356</v>
      </c>
      <c r="L291" s="82">
        <f t="shared" si="27"/>
        <v>7.04618672058496</v>
      </c>
      <c r="M291" s="83">
        <f t="shared" si="25"/>
        <v>144.47530847088987</v>
      </c>
    </row>
    <row r="292" spans="1:13" ht="45">
      <c r="A292" s="9" t="s">
        <v>535</v>
      </c>
      <c r="B292" s="10" t="s">
        <v>536</v>
      </c>
      <c r="C292" s="11" t="s">
        <v>16</v>
      </c>
      <c r="D292" s="12">
        <v>0.85</v>
      </c>
      <c r="E292" s="13">
        <v>66800</v>
      </c>
      <c r="F292" s="14">
        <f t="shared" si="26"/>
        <v>6.68</v>
      </c>
      <c r="G292" s="2">
        <v>11.300488136787198</v>
      </c>
      <c r="H292" s="29">
        <f t="shared" si="28"/>
        <v>169.1689840836407</v>
      </c>
      <c r="I292" s="28">
        <v>16.33</v>
      </c>
      <c r="J292" s="90">
        <v>13.96</v>
      </c>
      <c r="K292" s="89">
        <f t="shared" si="29"/>
        <v>1.1697707736389682</v>
      </c>
      <c r="L292" s="82">
        <f t="shared" si="27"/>
        <v>11.300488136787198</v>
      </c>
      <c r="M292" s="83">
        <f t="shared" si="25"/>
        <v>144.50703192935455</v>
      </c>
    </row>
    <row r="293" spans="1:13" ht="45">
      <c r="A293" s="9" t="s">
        <v>537</v>
      </c>
      <c r="B293" s="10" t="s">
        <v>538</v>
      </c>
      <c r="C293" s="11" t="s">
        <v>16</v>
      </c>
      <c r="D293" s="12">
        <v>0.52</v>
      </c>
      <c r="E293" s="13">
        <v>40900</v>
      </c>
      <c r="F293" s="14">
        <f t="shared" si="26"/>
        <v>4.09</v>
      </c>
      <c r="G293" s="2">
        <v>6.91323980132864</v>
      </c>
      <c r="H293" s="29">
        <f t="shared" si="28"/>
        <v>169.02786800314524</v>
      </c>
      <c r="I293" s="28">
        <v>9.99</v>
      </c>
      <c r="J293" s="90">
        <v>8.54</v>
      </c>
      <c r="K293" s="89">
        <f t="shared" si="29"/>
        <v>1.1697892271662764</v>
      </c>
      <c r="L293" s="82">
        <f t="shared" si="27"/>
        <v>6.91323980132864</v>
      </c>
      <c r="M293" s="83">
        <f t="shared" si="25"/>
        <v>144.50533016488225</v>
      </c>
    </row>
    <row r="294" spans="1:13" ht="45">
      <c r="A294" s="9" t="s">
        <v>539</v>
      </c>
      <c r="B294" s="10" t="s">
        <v>540</v>
      </c>
      <c r="C294" s="11" t="s">
        <v>16</v>
      </c>
      <c r="D294" s="12">
        <v>0.88</v>
      </c>
      <c r="E294" s="13">
        <v>69200</v>
      </c>
      <c r="F294" s="14">
        <f t="shared" si="26"/>
        <v>6.92</v>
      </c>
      <c r="G294" s="2">
        <v>11.699328894556158</v>
      </c>
      <c r="H294" s="29">
        <f t="shared" si="28"/>
        <v>169.06544645312368</v>
      </c>
      <c r="I294" s="28">
        <v>16.91</v>
      </c>
      <c r="J294" s="90">
        <v>14.45</v>
      </c>
      <c r="K294" s="89">
        <f t="shared" si="29"/>
        <v>1.1702422145328721</v>
      </c>
      <c r="L294" s="82">
        <f t="shared" si="27"/>
        <v>11.699328894556158</v>
      </c>
      <c r="M294" s="83">
        <f t="shared" si="25"/>
        <v>144.53820516036978</v>
      </c>
    </row>
    <row r="295" spans="1:13" ht="18" customHeight="1">
      <c r="A295" s="9" t="s">
        <v>541</v>
      </c>
      <c r="B295" s="10" t="s">
        <v>542</v>
      </c>
      <c r="C295" s="11" t="s">
        <v>16</v>
      </c>
      <c r="D295" s="12">
        <v>0.33</v>
      </c>
      <c r="E295" s="13">
        <v>18500</v>
      </c>
      <c r="F295" s="14">
        <f t="shared" si="26"/>
        <v>1.85</v>
      </c>
      <c r="G295" s="2">
        <v>2.7404188346303995</v>
      </c>
      <c r="H295" s="29">
        <f t="shared" si="28"/>
        <v>148.1307478178594</v>
      </c>
      <c r="I295" s="28">
        <v>4.21</v>
      </c>
      <c r="J295" s="90">
        <v>3.6</v>
      </c>
      <c r="K295" s="89">
        <f t="shared" si="29"/>
        <v>1.1694444444444445</v>
      </c>
      <c r="L295" s="82">
        <f t="shared" si="27"/>
        <v>2.7404188346303995</v>
      </c>
      <c r="M295" s="83">
        <f t="shared" si="25"/>
        <v>153.6261518421436</v>
      </c>
    </row>
    <row r="296" spans="1:13" ht="18" customHeight="1">
      <c r="A296" s="9" t="s">
        <v>543</v>
      </c>
      <c r="B296" s="10" t="s">
        <v>544</v>
      </c>
      <c r="C296" s="11" t="s">
        <v>16</v>
      </c>
      <c r="D296" s="12">
        <v>0.5</v>
      </c>
      <c r="E296" s="13">
        <v>28000</v>
      </c>
      <c r="F296" s="14">
        <f t="shared" si="26"/>
        <v>2.8</v>
      </c>
      <c r="G296" s="2">
        <v>4.568563035999999</v>
      </c>
      <c r="H296" s="29">
        <f t="shared" si="28"/>
        <v>163.16296557142854</v>
      </c>
      <c r="I296" s="28">
        <v>6.69</v>
      </c>
      <c r="J296" s="90">
        <v>5.72</v>
      </c>
      <c r="K296" s="89">
        <f t="shared" si="29"/>
        <v>1.1695804195804198</v>
      </c>
      <c r="L296" s="82">
        <f t="shared" si="27"/>
        <v>4.568563035999999</v>
      </c>
      <c r="M296" s="83">
        <f t="shared" si="25"/>
        <v>146.43554105050555</v>
      </c>
    </row>
    <row r="297" spans="1:13" ht="18" customHeight="1">
      <c r="A297" s="9" t="s">
        <v>545</v>
      </c>
      <c r="B297" s="10" t="s">
        <v>546</v>
      </c>
      <c r="C297" s="11" t="s">
        <v>16</v>
      </c>
      <c r="D297" s="12">
        <v>0.89</v>
      </c>
      <c r="E297" s="13">
        <v>45600</v>
      </c>
      <c r="F297" s="14">
        <f t="shared" si="26"/>
        <v>4.56</v>
      </c>
      <c r="G297" s="2">
        <v>7.732105702239998</v>
      </c>
      <c r="H297" s="29">
        <f t="shared" si="28"/>
        <v>169.56372154035085</v>
      </c>
      <c r="I297" s="28">
        <v>11.16</v>
      </c>
      <c r="J297" s="90">
        <v>9.55</v>
      </c>
      <c r="K297" s="89">
        <f t="shared" si="29"/>
        <v>1.168586387434555</v>
      </c>
      <c r="L297" s="82">
        <f t="shared" si="27"/>
        <v>7.732105702239998</v>
      </c>
      <c r="M297" s="83">
        <f t="shared" si="25"/>
        <v>144.33325706821282</v>
      </c>
    </row>
    <row r="298" spans="1:13" ht="18" customHeight="1">
      <c r="A298" s="9" t="s">
        <v>547</v>
      </c>
      <c r="B298" s="10" t="s">
        <v>548</v>
      </c>
      <c r="C298" s="11" t="s">
        <v>16</v>
      </c>
      <c r="D298" s="12">
        <v>2.2</v>
      </c>
      <c r="E298" s="13">
        <v>173000</v>
      </c>
      <c r="F298" s="14">
        <f t="shared" si="26"/>
        <v>17.3</v>
      </c>
      <c r="G298" s="2">
        <v>29.2483222363904</v>
      </c>
      <c r="H298" s="29">
        <f t="shared" si="28"/>
        <v>169.06544645312368</v>
      </c>
      <c r="I298" s="28">
        <v>42.27</v>
      </c>
      <c r="J298" s="90">
        <v>36.13</v>
      </c>
      <c r="K298" s="89">
        <f t="shared" si="29"/>
        <v>1.1699418765568779</v>
      </c>
      <c r="L298" s="82">
        <f t="shared" si="27"/>
        <v>29.2483222363904</v>
      </c>
      <c r="M298" s="83">
        <f t="shared" si="25"/>
        <v>144.52111016271624</v>
      </c>
    </row>
    <row r="299" spans="1:13" ht="30" customHeight="1">
      <c r="A299" s="9" t="s">
        <v>549</v>
      </c>
      <c r="B299" s="10" t="s">
        <v>550</v>
      </c>
      <c r="C299" s="11" t="s">
        <v>16</v>
      </c>
      <c r="D299" s="12">
        <v>1.42</v>
      </c>
      <c r="E299" s="13">
        <v>111600</v>
      </c>
      <c r="F299" s="14">
        <f t="shared" si="26"/>
        <v>11.16</v>
      </c>
      <c r="G299" s="2">
        <v>18.87846253439744</v>
      </c>
      <c r="H299" s="29">
        <f t="shared" si="28"/>
        <v>169.16185066664372</v>
      </c>
      <c r="I299" s="28">
        <v>27.29</v>
      </c>
      <c r="J299" s="90">
        <v>23.32</v>
      </c>
      <c r="K299" s="89">
        <f t="shared" si="29"/>
        <v>1.1702401372212692</v>
      </c>
      <c r="L299" s="82">
        <f t="shared" si="27"/>
        <v>18.87846253439744</v>
      </c>
      <c r="M299" s="83">
        <f t="shared" si="25"/>
        <v>144.55626325648262</v>
      </c>
    </row>
    <row r="300" spans="1:13" ht="45">
      <c r="A300" s="9" t="s">
        <v>551</v>
      </c>
      <c r="B300" s="10" t="s">
        <v>552</v>
      </c>
      <c r="C300" s="11" t="s">
        <v>16</v>
      </c>
      <c r="D300" s="12">
        <v>1.95</v>
      </c>
      <c r="E300" s="13">
        <v>153300</v>
      </c>
      <c r="F300" s="14">
        <f t="shared" si="26"/>
        <v>15.33</v>
      </c>
      <c r="G300" s="2">
        <v>25.924649254982395</v>
      </c>
      <c r="H300" s="29">
        <f t="shared" si="28"/>
        <v>169.11056265481014</v>
      </c>
      <c r="I300" s="28">
        <v>37.47</v>
      </c>
      <c r="J300" s="90">
        <v>32.02</v>
      </c>
      <c r="K300" s="89">
        <f t="shared" si="29"/>
        <v>1.170206121174266</v>
      </c>
      <c r="L300" s="82">
        <f t="shared" si="27"/>
        <v>25.924649254982395</v>
      </c>
      <c r="M300" s="83">
        <f t="shared" si="25"/>
        <v>144.53426016091126</v>
      </c>
    </row>
    <row r="301" spans="1:13" ht="30">
      <c r="A301" s="9" t="s">
        <v>553</v>
      </c>
      <c r="B301" s="10" t="s">
        <v>554</v>
      </c>
      <c r="C301" s="11" t="s">
        <v>16</v>
      </c>
      <c r="D301" s="12">
        <v>1.55</v>
      </c>
      <c r="E301" s="13">
        <v>121900</v>
      </c>
      <c r="F301" s="14">
        <f t="shared" si="26"/>
        <v>12.19</v>
      </c>
      <c r="G301" s="2">
        <v>20.606772484729596</v>
      </c>
      <c r="H301" s="29">
        <f t="shared" si="28"/>
        <v>169.0465339190287</v>
      </c>
      <c r="I301" s="28">
        <v>29.78</v>
      </c>
      <c r="J301" s="90">
        <v>25.45</v>
      </c>
      <c r="K301" s="89">
        <f t="shared" si="29"/>
        <v>1.1701375245579568</v>
      </c>
      <c r="L301" s="82">
        <f t="shared" si="27"/>
        <v>20.606772484729596</v>
      </c>
      <c r="M301" s="83">
        <f t="shared" si="25"/>
        <v>144.51559564734418</v>
      </c>
    </row>
    <row r="302" spans="1:13" ht="30" customHeight="1">
      <c r="A302" s="9" t="s">
        <v>555</v>
      </c>
      <c r="B302" s="10" t="s">
        <v>556</v>
      </c>
      <c r="C302" s="11" t="s">
        <v>16</v>
      </c>
      <c r="D302" s="12">
        <v>1.27</v>
      </c>
      <c r="E302" s="13">
        <v>99900</v>
      </c>
      <c r="F302" s="14">
        <f t="shared" si="26"/>
        <v>9.99</v>
      </c>
      <c r="G302" s="2">
        <v>16.884258745552643</v>
      </c>
      <c r="H302" s="29">
        <f t="shared" si="28"/>
        <v>169.011599054581</v>
      </c>
      <c r="I302" s="28">
        <v>24.4</v>
      </c>
      <c r="J302" s="90">
        <v>20.85</v>
      </c>
      <c r="K302" s="89">
        <f t="shared" si="29"/>
        <v>1.1702637889688248</v>
      </c>
      <c r="L302" s="82">
        <f t="shared" si="27"/>
        <v>16.884258745552643</v>
      </c>
      <c r="M302" s="83">
        <f t="shared" si="25"/>
        <v>144.5133029984335</v>
      </c>
    </row>
    <row r="303" spans="1:13" ht="45">
      <c r="A303" s="9" t="s">
        <v>557</v>
      </c>
      <c r="B303" s="10" t="s">
        <v>558</v>
      </c>
      <c r="C303" s="11" t="s">
        <v>16</v>
      </c>
      <c r="D303" s="12">
        <v>1.53</v>
      </c>
      <c r="E303" s="13">
        <v>120300</v>
      </c>
      <c r="F303" s="14">
        <f t="shared" si="26"/>
        <v>12.03</v>
      </c>
      <c r="G303" s="2">
        <v>20.34087864621696</v>
      </c>
      <c r="H303" s="29">
        <f t="shared" si="28"/>
        <v>169.0846105254943</v>
      </c>
      <c r="I303" s="28">
        <v>29.4</v>
      </c>
      <c r="J303" s="90">
        <v>25.12</v>
      </c>
      <c r="K303" s="89">
        <f t="shared" si="29"/>
        <v>1.1703821656050954</v>
      </c>
      <c r="L303" s="82">
        <f t="shared" si="27"/>
        <v>20.34087864621696</v>
      </c>
      <c r="M303" s="83">
        <f t="shared" si="25"/>
        <v>144.53652918020762</v>
      </c>
    </row>
    <row r="304" spans="1:13" ht="30">
      <c r="A304" s="9" t="s">
        <v>559</v>
      </c>
      <c r="B304" s="10" t="s">
        <v>560</v>
      </c>
      <c r="C304" s="11" t="s">
        <v>16</v>
      </c>
      <c r="D304" s="12">
        <v>1.27</v>
      </c>
      <c r="E304" s="13">
        <v>99900</v>
      </c>
      <c r="F304" s="14">
        <f t="shared" si="26"/>
        <v>9.99</v>
      </c>
      <c r="G304" s="2">
        <v>16.884258745552643</v>
      </c>
      <c r="H304" s="29">
        <f t="shared" si="28"/>
        <v>169.011599054581</v>
      </c>
      <c r="I304" s="28">
        <v>24.4</v>
      </c>
      <c r="J304" s="90">
        <v>20.85</v>
      </c>
      <c r="K304" s="89">
        <f t="shared" si="29"/>
        <v>1.1702637889688248</v>
      </c>
      <c r="L304" s="82">
        <f t="shared" si="27"/>
        <v>16.884258745552643</v>
      </c>
      <c r="M304" s="83">
        <f t="shared" si="25"/>
        <v>144.5133029984335</v>
      </c>
    </row>
    <row r="305" spans="1:13" ht="30" customHeight="1">
      <c r="A305" s="9" t="s">
        <v>561</v>
      </c>
      <c r="B305" s="10" t="s">
        <v>562</v>
      </c>
      <c r="C305" s="11" t="s">
        <v>16</v>
      </c>
      <c r="D305" s="12">
        <v>1.46</v>
      </c>
      <c r="E305" s="13">
        <v>114800</v>
      </c>
      <c r="F305" s="14">
        <f t="shared" si="26"/>
        <v>11.48</v>
      </c>
      <c r="G305" s="2">
        <v>19.41025021142272</v>
      </c>
      <c r="H305" s="29">
        <f t="shared" si="28"/>
        <v>169.07883459427458</v>
      </c>
      <c r="I305" s="28">
        <v>28.05</v>
      </c>
      <c r="J305" s="90">
        <v>23.97</v>
      </c>
      <c r="K305" s="89">
        <f t="shared" si="29"/>
        <v>1.1702127659574468</v>
      </c>
      <c r="L305" s="82">
        <f t="shared" si="27"/>
        <v>19.41025021142272</v>
      </c>
      <c r="M305" s="83">
        <f t="shared" si="25"/>
        <v>144.51127468461422</v>
      </c>
    </row>
    <row r="306" spans="1:13" ht="45">
      <c r="A306" s="9" t="s">
        <v>563</v>
      </c>
      <c r="B306" s="10" t="s">
        <v>564</v>
      </c>
      <c r="C306" s="11" t="s">
        <v>16</v>
      </c>
      <c r="D306" s="12">
        <v>1.76</v>
      </c>
      <c r="E306" s="13">
        <v>138400</v>
      </c>
      <c r="F306" s="14">
        <f t="shared" si="26"/>
        <v>13.84</v>
      </c>
      <c r="G306" s="2">
        <v>23.398657789112317</v>
      </c>
      <c r="H306" s="29">
        <f t="shared" si="28"/>
        <v>169.06544645312368</v>
      </c>
      <c r="I306" s="28">
        <v>33.82</v>
      </c>
      <c r="J306" s="90">
        <v>28.9</v>
      </c>
      <c r="K306" s="89">
        <f t="shared" si="29"/>
        <v>1.1702422145328721</v>
      </c>
      <c r="L306" s="82">
        <f t="shared" si="27"/>
        <v>23.398657789112317</v>
      </c>
      <c r="M306" s="83">
        <f t="shared" si="25"/>
        <v>144.53820516036978</v>
      </c>
    </row>
    <row r="307" spans="1:13" ht="30">
      <c r="A307" s="9" t="s">
        <v>565</v>
      </c>
      <c r="B307" s="10" t="s">
        <v>566</v>
      </c>
      <c r="C307" s="11" t="s">
        <v>16</v>
      </c>
      <c r="D307" s="12">
        <v>1.5</v>
      </c>
      <c r="E307" s="13">
        <v>117900</v>
      </c>
      <c r="F307" s="14">
        <f t="shared" si="26"/>
        <v>11.79</v>
      </c>
      <c r="G307" s="2">
        <v>19.942037888448</v>
      </c>
      <c r="H307" s="29">
        <f t="shared" si="28"/>
        <v>169.14366317597964</v>
      </c>
      <c r="I307" s="28">
        <v>28.82</v>
      </c>
      <c r="J307" s="90">
        <v>24.63</v>
      </c>
      <c r="K307" s="89">
        <f t="shared" si="29"/>
        <v>1.170117742590337</v>
      </c>
      <c r="L307" s="82">
        <f t="shared" si="27"/>
        <v>19.942037888448</v>
      </c>
      <c r="M307" s="83">
        <f t="shared" si="25"/>
        <v>144.5188308296958</v>
      </c>
    </row>
    <row r="308" spans="1:13" ht="30" customHeight="1">
      <c r="A308" s="9" t="s">
        <v>567</v>
      </c>
      <c r="B308" s="10" t="s">
        <v>568</v>
      </c>
      <c r="C308" s="11" t="s">
        <v>16</v>
      </c>
      <c r="D308" s="12">
        <v>1.1</v>
      </c>
      <c r="E308" s="13">
        <v>86500</v>
      </c>
      <c r="F308" s="14">
        <f t="shared" si="26"/>
        <v>8.65</v>
      </c>
      <c r="G308" s="2">
        <v>14.6241611181952</v>
      </c>
      <c r="H308" s="29">
        <f t="shared" si="28"/>
        <v>169.06544645312368</v>
      </c>
      <c r="I308" s="28">
        <v>21.14</v>
      </c>
      <c r="J308" s="90">
        <v>18.06</v>
      </c>
      <c r="K308" s="89">
        <f t="shared" si="29"/>
        <v>1.1705426356589148</v>
      </c>
      <c r="L308" s="82">
        <f t="shared" si="27"/>
        <v>14.6241611181952</v>
      </c>
      <c r="M308" s="83">
        <f t="shared" si="25"/>
        <v>144.55530015802324</v>
      </c>
    </row>
    <row r="309" spans="1:13" ht="45">
      <c r="A309" s="9" t="s">
        <v>569</v>
      </c>
      <c r="B309" s="10" t="s">
        <v>570</v>
      </c>
      <c r="C309" s="11" t="s">
        <v>16</v>
      </c>
      <c r="D309" s="12">
        <v>1.24</v>
      </c>
      <c r="E309" s="13">
        <v>97500</v>
      </c>
      <c r="F309" s="14">
        <f t="shared" si="26"/>
        <v>9.75</v>
      </c>
      <c r="G309" s="2">
        <v>16.485417987783677</v>
      </c>
      <c r="H309" s="29">
        <f t="shared" si="28"/>
        <v>169.08121013111463</v>
      </c>
      <c r="I309" s="28">
        <v>23.83</v>
      </c>
      <c r="J309" s="90">
        <v>20.36</v>
      </c>
      <c r="K309" s="89">
        <f t="shared" si="29"/>
        <v>1.1704322200392927</v>
      </c>
      <c r="L309" s="82">
        <f t="shared" si="27"/>
        <v>16.485417987783677</v>
      </c>
      <c r="M309" s="83">
        <f t="shared" si="25"/>
        <v>144.5519914488</v>
      </c>
    </row>
    <row r="310" spans="1:13" ht="30">
      <c r="A310" s="9" t="s">
        <v>571</v>
      </c>
      <c r="B310" s="10" t="s">
        <v>572</v>
      </c>
      <c r="C310" s="11" t="s">
        <v>16</v>
      </c>
      <c r="D310" s="12">
        <v>1.87</v>
      </c>
      <c r="E310" s="13">
        <v>147000</v>
      </c>
      <c r="F310" s="14">
        <f t="shared" si="26"/>
        <v>14.7</v>
      </c>
      <c r="G310" s="2">
        <v>24.861073900931835</v>
      </c>
      <c r="H310" s="29">
        <f t="shared" si="28"/>
        <v>169.1229517070193</v>
      </c>
      <c r="I310" s="28">
        <v>35.93</v>
      </c>
      <c r="J310" s="90">
        <v>30.71</v>
      </c>
      <c r="K310" s="89">
        <f t="shared" si="29"/>
        <v>1.1699772061217844</v>
      </c>
      <c r="L310" s="82">
        <f t="shared" si="27"/>
        <v>24.861073900931835</v>
      </c>
      <c r="M310" s="83">
        <f t="shared" si="25"/>
        <v>144.52312133891078</v>
      </c>
    </row>
    <row r="311" spans="1:13" ht="18" customHeight="1">
      <c r="A311" s="9" t="s">
        <v>573</v>
      </c>
      <c r="B311" s="10" t="s">
        <v>574</v>
      </c>
      <c r="C311" s="11" t="s">
        <v>16</v>
      </c>
      <c r="D311" s="12">
        <v>0.27</v>
      </c>
      <c r="E311" s="13">
        <v>23400</v>
      </c>
      <c r="F311" s="14">
        <f t="shared" si="26"/>
        <v>2.34</v>
      </c>
      <c r="G311" s="2">
        <v>3.8990122354310395</v>
      </c>
      <c r="H311" s="29">
        <f t="shared" si="28"/>
        <v>166.6244545056</v>
      </c>
      <c r="I311" s="28">
        <v>5.71</v>
      </c>
      <c r="J311" s="90">
        <v>4.88</v>
      </c>
      <c r="K311" s="89">
        <f t="shared" si="29"/>
        <v>1.1700819672131149</v>
      </c>
      <c r="L311" s="82">
        <f t="shared" si="27"/>
        <v>3.8990122354310395</v>
      </c>
      <c r="M311" s="83">
        <f t="shared" si="25"/>
        <v>146.44734756439547</v>
      </c>
    </row>
    <row r="312" spans="1:13" ht="29.25" customHeight="1">
      <c r="A312" s="9" t="s">
        <v>575</v>
      </c>
      <c r="B312" s="10" t="s">
        <v>576</v>
      </c>
      <c r="C312" s="11" t="s">
        <v>577</v>
      </c>
      <c r="D312" s="12">
        <v>0.37</v>
      </c>
      <c r="E312" s="13">
        <v>32100</v>
      </c>
      <c r="F312" s="14">
        <f t="shared" si="26"/>
        <v>3.21</v>
      </c>
      <c r="G312" s="2">
        <v>5.34309084114624</v>
      </c>
      <c r="H312" s="29">
        <f t="shared" si="28"/>
        <v>166.4514280730916</v>
      </c>
      <c r="I312" s="28">
        <v>7.82</v>
      </c>
      <c r="J312" s="90">
        <v>6.68</v>
      </c>
      <c r="K312" s="89">
        <f t="shared" si="29"/>
        <v>1.1706586826347307</v>
      </c>
      <c r="L312" s="82">
        <f t="shared" si="27"/>
        <v>5.34309084114624</v>
      </c>
      <c r="M312" s="83">
        <f t="shared" si="25"/>
        <v>146.35723465114052</v>
      </c>
    </row>
    <row r="313" spans="1:13" ht="30">
      <c r="A313" s="9" t="s">
        <v>578</v>
      </c>
      <c r="B313" s="10" t="s">
        <v>579</v>
      </c>
      <c r="C313" s="11" t="s">
        <v>580</v>
      </c>
      <c r="D313" s="12">
        <v>0.1</v>
      </c>
      <c r="E313" s="13">
        <v>7300</v>
      </c>
      <c r="F313" s="14">
        <f t="shared" si="26"/>
        <v>0.73</v>
      </c>
      <c r="G313" s="2">
        <v>1.2127578644160002</v>
      </c>
      <c r="H313" s="29">
        <f t="shared" si="28"/>
        <v>166.13121430356168</v>
      </c>
      <c r="I313" s="28">
        <v>1.8</v>
      </c>
      <c r="J313" s="90">
        <v>1.5</v>
      </c>
      <c r="K313" s="89">
        <f t="shared" si="29"/>
        <v>1.2</v>
      </c>
      <c r="L313" s="82">
        <f t="shared" si="27"/>
        <v>1.2127578644160002</v>
      </c>
      <c r="M313" s="83">
        <f t="shared" si="25"/>
        <v>148.4220430816818</v>
      </c>
    </row>
    <row r="314" spans="1:13" ht="30">
      <c r="A314" s="9" t="s">
        <v>581</v>
      </c>
      <c r="B314" s="10" t="s">
        <v>582</v>
      </c>
      <c r="C314" s="11" t="s">
        <v>30</v>
      </c>
      <c r="D314" s="12">
        <v>0.07</v>
      </c>
      <c r="E314" s="13">
        <v>5500</v>
      </c>
      <c r="F314" s="14">
        <f t="shared" si="26"/>
        <v>0.55</v>
      </c>
      <c r="G314" s="2">
        <v>0.9306284347942398</v>
      </c>
      <c r="H314" s="29">
        <f t="shared" si="28"/>
        <v>169.20516996258905</v>
      </c>
      <c r="I314" s="28">
        <v>1.37</v>
      </c>
      <c r="J314" s="90">
        <v>1.17</v>
      </c>
      <c r="K314" s="89">
        <f t="shared" si="29"/>
        <v>1.170940170940171</v>
      </c>
      <c r="L314" s="82">
        <f t="shared" si="27"/>
        <v>0.9306284347942398</v>
      </c>
      <c r="M314" s="83">
        <f t="shared" si="25"/>
        <v>147.21235122188207</v>
      </c>
    </row>
    <row r="315" spans="1:13" ht="18" customHeight="1">
      <c r="A315" s="9" t="s">
        <v>583</v>
      </c>
      <c r="B315" s="10" t="s">
        <v>584</v>
      </c>
      <c r="C315" s="11" t="s">
        <v>16</v>
      </c>
      <c r="D315" s="12">
        <v>2.7</v>
      </c>
      <c r="E315" s="13">
        <v>212300</v>
      </c>
      <c r="F315" s="14">
        <f t="shared" si="26"/>
        <v>21.23</v>
      </c>
      <c r="G315" s="2">
        <v>35.8956681992064</v>
      </c>
      <c r="H315" s="29">
        <f t="shared" si="28"/>
        <v>169.07992557327552</v>
      </c>
      <c r="I315" s="28">
        <v>52.75</v>
      </c>
      <c r="J315" s="90">
        <v>45.07</v>
      </c>
      <c r="K315" s="89">
        <f t="shared" si="29"/>
        <v>1.1704015975149766</v>
      </c>
      <c r="L315" s="82">
        <f t="shared" si="27"/>
        <v>35.8956681992064</v>
      </c>
      <c r="M315" s="83">
        <f t="shared" si="25"/>
        <v>146.95366501400363</v>
      </c>
    </row>
    <row r="316" spans="1:13" ht="18" customHeight="1">
      <c r="A316" s="9" t="s">
        <v>585</v>
      </c>
      <c r="B316" s="10" t="s">
        <v>586</v>
      </c>
      <c r="C316" s="11" t="s">
        <v>16</v>
      </c>
      <c r="D316" s="33">
        <v>2</v>
      </c>
      <c r="E316" s="13">
        <v>157300</v>
      </c>
      <c r="F316" s="14">
        <f t="shared" si="26"/>
        <v>15.73</v>
      </c>
      <c r="G316" s="2">
        <v>26.589383851263996</v>
      </c>
      <c r="H316" s="29">
        <f t="shared" si="28"/>
        <v>169.0361338287603</v>
      </c>
      <c r="I316" s="28">
        <v>39.07</v>
      </c>
      <c r="J316" s="90">
        <v>33.39</v>
      </c>
      <c r="K316" s="89">
        <f t="shared" si="29"/>
        <v>1.1701108116202457</v>
      </c>
      <c r="L316" s="82">
        <f t="shared" si="27"/>
        <v>26.589383851263996</v>
      </c>
      <c r="M316" s="83">
        <f t="shared" si="25"/>
        <v>146.9383428309216</v>
      </c>
    </row>
    <row r="317" spans="1:13" ht="30">
      <c r="A317" s="9" t="s">
        <v>587</v>
      </c>
      <c r="B317" s="10" t="s">
        <v>588</v>
      </c>
      <c r="C317" s="11" t="s">
        <v>16</v>
      </c>
      <c r="D317" s="12">
        <v>3.37</v>
      </c>
      <c r="E317" s="13">
        <v>265000</v>
      </c>
      <c r="F317" s="14">
        <f t="shared" si="26"/>
        <v>26.5</v>
      </c>
      <c r="G317" s="2">
        <v>44.537217950867195</v>
      </c>
      <c r="H317" s="29">
        <f t="shared" si="28"/>
        <v>168.06497339949885</v>
      </c>
      <c r="I317" s="28">
        <v>65.44</v>
      </c>
      <c r="J317" s="90">
        <v>55.93</v>
      </c>
      <c r="K317" s="89">
        <f t="shared" si="29"/>
        <v>1.1700339710352226</v>
      </c>
      <c r="L317" s="82">
        <f t="shared" si="27"/>
        <v>44.537217950867195</v>
      </c>
      <c r="M317" s="83">
        <f t="shared" si="25"/>
        <v>146.93329087639117</v>
      </c>
    </row>
    <row r="318" spans="1:13" ht="18" customHeight="1">
      <c r="A318" s="9" t="s">
        <v>589</v>
      </c>
      <c r="B318" s="10" t="s">
        <v>590</v>
      </c>
      <c r="C318" s="11" t="s">
        <v>16</v>
      </c>
      <c r="D318" s="12">
        <v>0.35</v>
      </c>
      <c r="E318" s="13">
        <v>19800</v>
      </c>
      <c r="F318" s="14">
        <f t="shared" si="26"/>
        <v>1.98</v>
      </c>
      <c r="G318" s="2">
        <v>3.1979941251999993</v>
      </c>
      <c r="H318" s="29">
        <f t="shared" si="28"/>
        <v>161.5148548080808</v>
      </c>
      <c r="I318" s="28">
        <v>4.75</v>
      </c>
      <c r="J318" s="90">
        <v>4.07</v>
      </c>
      <c r="K318" s="89">
        <f t="shared" si="29"/>
        <v>1.167076167076167</v>
      </c>
      <c r="L318" s="82">
        <f t="shared" si="27"/>
        <v>3.1979941251999993</v>
      </c>
      <c r="M318" s="83">
        <f t="shared" si="25"/>
        <v>148.5306043113178</v>
      </c>
    </row>
    <row r="319" spans="1:13" ht="18" customHeight="1">
      <c r="A319" s="9" t="s">
        <v>591</v>
      </c>
      <c r="B319" s="10" t="s">
        <v>592</v>
      </c>
      <c r="C319" s="11" t="s">
        <v>16</v>
      </c>
      <c r="D319" s="12">
        <v>0.34</v>
      </c>
      <c r="E319" s="13">
        <v>19200</v>
      </c>
      <c r="F319" s="14">
        <f t="shared" si="26"/>
        <v>1.92</v>
      </c>
      <c r="G319" s="2">
        <v>3.1066228644800002</v>
      </c>
      <c r="H319" s="29">
        <f t="shared" si="28"/>
        <v>161.8032741916667</v>
      </c>
      <c r="I319" s="28">
        <v>4.48</v>
      </c>
      <c r="J319" s="90">
        <v>3.83</v>
      </c>
      <c r="K319" s="89">
        <f t="shared" si="29"/>
        <v>1.1697127937336815</v>
      </c>
      <c r="L319" s="82">
        <f t="shared" si="27"/>
        <v>3.1066228644800002</v>
      </c>
      <c r="M319" s="83">
        <f t="shared" si="25"/>
        <v>144.2080418329079</v>
      </c>
    </row>
    <row r="320" spans="1:13" ht="30">
      <c r="A320" s="9" t="s">
        <v>593</v>
      </c>
      <c r="B320" s="10" t="s">
        <v>594</v>
      </c>
      <c r="C320" s="11" t="s">
        <v>16</v>
      </c>
      <c r="D320" s="12">
        <v>0.09</v>
      </c>
      <c r="E320" s="13">
        <v>7200</v>
      </c>
      <c r="F320" s="14">
        <f t="shared" si="26"/>
        <v>0.72</v>
      </c>
      <c r="G320" s="2">
        <v>1.1521199711952002</v>
      </c>
      <c r="H320" s="29">
        <f t="shared" si="28"/>
        <v>160.01666266600003</v>
      </c>
      <c r="I320" s="28">
        <v>1.7</v>
      </c>
      <c r="J320" s="90">
        <v>1.41</v>
      </c>
      <c r="K320" s="89">
        <f t="shared" si="29"/>
        <v>1.2056737588652482</v>
      </c>
      <c r="L320" s="82">
        <f t="shared" si="27"/>
        <v>1.1521199711952002</v>
      </c>
      <c r="M320" s="83">
        <f t="shared" si="25"/>
        <v>147.55407791746146</v>
      </c>
    </row>
    <row r="321" spans="1:13" ht="30">
      <c r="A321" s="9" t="s">
        <v>595</v>
      </c>
      <c r="B321" s="10" t="s">
        <v>596</v>
      </c>
      <c r="C321" s="11" t="s">
        <v>16</v>
      </c>
      <c r="D321" s="12">
        <v>0.71</v>
      </c>
      <c r="E321" s="13">
        <v>36300</v>
      </c>
      <c r="F321" s="14">
        <f t="shared" si="26"/>
        <v>3.63</v>
      </c>
      <c r="G321" s="2">
        <v>6.168309043359999</v>
      </c>
      <c r="H321" s="29">
        <f t="shared" si="28"/>
        <v>169.92586896308538</v>
      </c>
      <c r="I321" s="28">
        <v>8.9</v>
      </c>
      <c r="J321" s="90">
        <v>7.62</v>
      </c>
      <c r="K321" s="89">
        <f t="shared" si="29"/>
        <v>1.167979002624672</v>
      </c>
      <c r="L321" s="82">
        <f t="shared" si="27"/>
        <v>6.168309043359999</v>
      </c>
      <c r="M321" s="83">
        <f t="shared" si="25"/>
        <v>144.2858964659137</v>
      </c>
    </row>
    <row r="322" spans="1:13" ht="18" customHeight="1">
      <c r="A322" s="9" t="s">
        <v>597</v>
      </c>
      <c r="B322" s="10" t="s">
        <v>598</v>
      </c>
      <c r="C322" s="11" t="s">
        <v>16</v>
      </c>
      <c r="D322" s="12">
        <v>0.81</v>
      </c>
      <c r="E322" s="13">
        <v>41500</v>
      </c>
      <c r="F322" s="14">
        <f t="shared" si="26"/>
        <v>4.15</v>
      </c>
      <c r="G322" s="2">
        <v>7.03708496496</v>
      </c>
      <c r="H322" s="29">
        <f t="shared" si="28"/>
        <v>169.5683124086747</v>
      </c>
      <c r="I322" s="28">
        <v>10.16</v>
      </c>
      <c r="J322" s="90">
        <v>8.69</v>
      </c>
      <c r="K322" s="89">
        <f t="shared" si="29"/>
        <v>1.1691599539700805</v>
      </c>
      <c r="L322" s="82">
        <f t="shared" si="27"/>
        <v>7.03708496496</v>
      </c>
      <c r="M322" s="83">
        <f t="shared" si="25"/>
        <v>144.3779640375246</v>
      </c>
    </row>
    <row r="323" spans="1:13" ht="18" customHeight="1">
      <c r="A323" s="9" t="s">
        <v>599</v>
      </c>
      <c r="B323" s="10" t="s">
        <v>600</v>
      </c>
      <c r="C323" s="11" t="s">
        <v>601</v>
      </c>
      <c r="D323" s="12">
        <v>0.1</v>
      </c>
      <c r="E323" s="13">
        <v>5700</v>
      </c>
      <c r="F323" s="14">
        <f t="shared" si="26"/>
        <v>0.57</v>
      </c>
      <c r="G323" s="2">
        <v>0.9137126071999999</v>
      </c>
      <c r="H323" s="29">
        <f t="shared" si="28"/>
        <v>160.30045740350877</v>
      </c>
      <c r="I323" s="28">
        <v>1.32</v>
      </c>
      <c r="J323" s="90">
        <v>1.13</v>
      </c>
      <c r="K323" s="89">
        <f t="shared" si="29"/>
        <v>1.1681415929203542</v>
      </c>
      <c r="L323" s="82">
        <f t="shared" si="27"/>
        <v>0.9137126071999999</v>
      </c>
      <c r="M323" s="83">
        <f t="shared" si="25"/>
        <v>144.4655561933238</v>
      </c>
    </row>
    <row r="324" spans="1:13" ht="18" customHeight="1">
      <c r="A324" s="9" t="s">
        <v>602</v>
      </c>
      <c r="B324" s="10" t="s">
        <v>603</v>
      </c>
      <c r="C324" s="11" t="s">
        <v>16</v>
      </c>
      <c r="D324" s="12">
        <v>0.18</v>
      </c>
      <c r="E324" s="13">
        <v>13000</v>
      </c>
      <c r="F324" s="14">
        <f t="shared" si="26"/>
        <v>1.3</v>
      </c>
      <c r="G324" s="2">
        <v>2.1136637065536</v>
      </c>
      <c r="H324" s="29">
        <f t="shared" si="28"/>
        <v>162.58951588873845</v>
      </c>
      <c r="I324" s="28">
        <v>3.13</v>
      </c>
      <c r="J324" s="90">
        <v>2.6</v>
      </c>
      <c r="K324" s="89">
        <f t="shared" si="29"/>
        <v>1.2038461538461538</v>
      </c>
      <c r="L324" s="82">
        <f t="shared" si="27"/>
        <v>2.1136637065536</v>
      </c>
      <c r="M324" s="83">
        <f aca="true" t="shared" si="30" ref="M324:M383">I324/G324*100</f>
        <v>148.08410582512062</v>
      </c>
    </row>
    <row r="325" spans="1:13" ht="18" customHeight="1">
      <c r="A325" s="9" t="s">
        <v>604</v>
      </c>
      <c r="B325" s="10" t="s">
        <v>605</v>
      </c>
      <c r="C325" s="11" t="s">
        <v>16</v>
      </c>
      <c r="D325" s="12">
        <v>1.4</v>
      </c>
      <c r="E325" s="13">
        <v>110100</v>
      </c>
      <c r="F325" s="14">
        <f t="shared" si="26"/>
        <v>11.01</v>
      </c>
      <c r="G325" s="2">
        <v>18.612568695884796</v>
      </c>
      <c r="H325" s="29">
        <f t="shared" si="28"/>
        <v>169.05148679277744</v>
      </c>
      <c r="I325" s="28">
        <v>26.9</v>
      </c>
      <c r="J325" s="90">
        <v>22.99</v>
      </c>
      <c r="K325" s="89">
        <f t="shared" si="29"/>
        <v>1.1700739451935624</v>
      </c>
      <c r="L325" s="82">
        <f t="shared" si="27"/>
        <v>18.612568695884796</v>
      </c>
      <c r="M325" s="83">
        <f t="shared" si="30"/>
        <v>144.5259944477601</v>
      </c>
    </row>
    <row r="326" spans="1:13" ht="18" customHeight="1">
      <c r="A326" s="9" t="s">
        <v>606</v>
      </c>
      <c r="B326" s="10" t="s">
        <v>607</v>
      </c>
      <c r="C326" s="11" t="s">
        <v>16</v>
      </c>
      <c r="D326" s="12">
        <v>0.64</v>
      </c>
      <c r="E326" s="13">
        <v>50300</v>
      </c>
      <c r="F326" s="14">
        <f t="shared" si="26"/>
        <v>5.03</v>
      </c>
      <c r="G326" s="2">
        <v>8.50860283240448</v>
      </c>
      <c r="H326" s="29">
        <f t="shared" si="28"/>
        <v>169.15711396430376</v>
      </c>
      <c r="I326" s="28">
        <v>12.3</v>
      </c>
      <c r="J326" s="90">
        <v>10.51</v>
      </c>
      <c r="K326" s="89">
        <f t="shared" si="29"/>
        <v>1.170313986679353</v>
      </c>
      <c r="L326" s="82">
        <f t="shared" si="27"/>
        <v>8.50860283240448</v>
      </c>
      <c r="M326" s="83">
        <f t="shared" si="30"/>
        <v>144.55957390743663</v>
      </c>
    </row>
    <row r="327" spans="1:13" ht="30">
      <c r="A327" s="22" t="s">
        <v>608</v>
      </c>
      <c r="B327" s="10" t="s">
        <v>609</v>
      </c>
      <c r="C327" s="11" t="s">
        <v>16</v>
      </c>
      <c r="D327" s="12">
        <v>2.42</v>
      </c>
      <c r="E327" s="13">
        <v>190300</v>
      </c>
      <c r="F327" s="14">
        <f t="shared" si="26"/>
        <v>19.03</v>
      </c>
      <c r="G327" s="2">
        <v>32.17315446002944</v>
      </c>
      <c r="H327" s="29">
        <f t="shared" si="28"/>
        <v>169.06544645312366</v>
      </c>
      <c r="I327" s="28">
        <v>46.5</v>
      </c>
      <c r="J327" s="90">
        <v>39.74</v>
      </c>
      <c r="K327" s="89">
        <f t="shared" si="29"/>
        <v>1.1701056869652742</v>
      </c>
      <c r="L327" s="82">
        <f t="shared" si="27"/>
        <v>32.17315446002944</v>
      </c>
      <c r="M327" s="83">
        <f t="shared" si="30"/>
        <v>144.5304347068909</v>
      </c>
    </row>
    <row r="328" spans="1:13" ht="18" customHeight="1">
      <c r="A328" s="22" t="s">
        <v>610</v>
      </c>
      <c r="B328" s="10" t="s">
        <v>611</v>
      </c>
      <c r="C328" s="11" t="s">
        <v>16</v>
      </c>
      <c r="D328" s="12">
        <v>1.46</v>
      </c>
      <c r="E328" s="13">
        <v>114800</v>
      </c>
      <c r="F328" s="14">
        <f t="shared" si="26"/>
        <v>11.48</v>
      </c>
      <c r="G328" s="2">
        <v>19.41025021142272</v>
      </c>
      <c r="H328" s="29">
        <f t="shared" si="28"/>
        <v>169.07883459427458</v>
      </c>
      <c r="I328" s="28">
        <v>28.05</v>
      </c>
      <c r="J328" s="90">
        <v>23.97</v>
      </c>
      <c r="K328" s="89">
        <f t="shared" si="29"/>
        <v>1.1702127659574468</v>
      </c>
      <c r="L328" s="82">
        <f t="shared" si="27"/>
        <v>19.41025021142272</v>
      </c>
      <c r="M328" s="83">
        <f t="shared" si="30"/>
        <v>144.51127468461422</v>
      </c>
    </row>
    <row r="329" spans="1:13" ht="30">
      <c r="A329" s="22" t="s">
        <v>612</v>
      </c>
      <c r="B329" s="10" t="s">
        <v>613</v>
      </c>
      <c r="C329" s="11" t="s">
        <v>16</v>
      </c>
      <c r="D329" s="12">
        <v>0.12</v>
      </c>
      <c r="E329" s="13">
        <v>8800</v>
      </c>
      <c r="F329" s="14">
        <f t="shared" si="26"/>
        <v>0.88</v>
      </c>
      <c r="G329" s="2">
        <v>1.4091091377024</v>
      </c>
      <c r="H329" s="29">
        <f t="shared" si="28"/>
        <v>160.12603837527274</v>
      </c>
      <c r="I329" s="28">
        <v>2.1</v>
      </c>
      <c r="J329" s="90">
        <v>1.74</v>
      </c>
      <c r="K329" s="89">
        <f t="shared" si="29"/>
        <v>1.206896551724138</v>
      </c>
      <c r="L329" s="82">
        <f t="shared" si="27"/>
        <v>1.4091091377024</v>
      </c>
      <c r="M329" s="83">
        <f t="shared" si="30"/>
        <v>149.030330143492</v>
      </c>
    </row>
    <row r="330" spans="1:13" ht="30">
      <c r="A330" s="22" t="s">
        <v>614</v>
      </c>
      <c r="B330" s="19" t="s">
        <v>615</v>
      </c>
      <c r="C330" s="11" t="s">
        <v>145</v>
      </c>
      <c r="D330" s="12">
        <v>0.4</v>
      </c>
      <c r="E330" s="13">
        <v>34400</v>
      </c>
      <c r="F330" s="14">
        <f t="shared" si="26"/>
        <v>3.44</v>
      </c>
      <c r="G330" s="2">
        <v>5.592939361817599</v>
      </c>
      <c r="H330" s="29">
        <f t="shared" si="28"/>
        <v>162.5854465644651</v>
      </c>
      <c r="I330" s="28">
        <v>8.07</v>
      </c>
      <c r="J330" s="90">
        <v>6.9</v>
      </c>
      <c r="K330" s="89">
        <f t="shared" si="29"/>
        <v>1.1695652173913043</v>
      </c>
      <c r="L330" s="82">
        <f t="shared" si="27"/>
        <v>5.592939361817599</v>
      </c>
      <c r="M330" s="83">
        <f t="shared" si="30"/>
        <v>144.2890665880097</v>
      </c>
    </row>
    <row r="331" spans="1:13" ht="18" customHeight="1">
      <c r="A331" s="22" t="s">
        <v>616</v>
      </c>
      <c r="B331" s="19" t="s">
        <v>617</v>
      </c>
      <c r="C331" s="11" t="s">
        <v>145</v>
      </c>
      <c r="D331" s="12">
        <v>0.28</v>
      </c>
      <c r="E331" s="13">
        <v>24300</v>
      </c>
      <c r="F331" s="14">
        <f t="shared" si="26"/>
        <v>2.43</v>
      </c>
      <c r="G331" s="2">
        <v>3.9150575532723195</v>
      </c>
      <c r="H331" s="29">
        <f t="shared" si="28"/>
        <v>161.11347955853165</v>
      </c>
      <c r="I331" s="28">
        <v>5.65</v>
      </c>
      <c r="J331" s="90">
        <v>4.83</v>
      </c>
      <c r="K331" s="89">
        <f t="shared" si="29"/>
        <v>1.1697722567287785</v>
      </c>
      <c r="L331" s="82">
        <f t="shared" si="27"/>
        <v>3.9150575532723195</v>
      </c>
      <c r="M331" s="83">
        <f t="shared" si="30"/>
        <v>144.31460899668167</v>
      </c>
    </row>
    <row r="332" spans="1:13" ht="30">
      <c r="A332" s="22" t="s">
        <v>618</v>
      </c>
      <c r="B332" s="19" t="s">
        <v>619</v>
      </c>
      <c r="C332" s="11" t="s">
        <v>16</v>
      </c>
      <c r="D332" s="12"/>
      <c r="E332" s="13"/>
      <c r="F332" s="14"/>
      <c r="G332" s="2">
        <v>0</v>
      </c>
      <c r="H332" s="29"/>
      <c r="I332" s="28">
        <v>0</v>
      </c>
      <c r="J332" s="90">
        <v>0</v>
      </c>
      <c r="K332" s="89"/>
      <c r="L332" s="82">
        <f aca="true" t="shared" si="31" ref="L332:L395">G332</f>
        <v>0</v>
      </c>
      <c r="M332" s="83" t="e">
        <f t="shared" si="30"/>
        <v>#DIV/0!</v>
      </c>
    </row>
    <row r="333" spans="1:13" ht="18" customHeight="1">
      <c r="A333" s="22" t="s">
        <v>620</v>
      </c>
      <c r="B333" s="19" t="s">
        <v>621</v>
      </c>
      <c r="C333" s="11" t="s">
        <v>16</v>
      </c>
      <c r="D333" s="12">
        <v>0.74</v>
      </c>
      <c r="E333" s="13">
        <v>58200</v>
      </c>
      <c r="F333" s="14">
        <f aca="true" t="shared" si="32" ref="F333:F395">E333/10000</f>
        <v>5.82</v>
      </c>
      <c r="G333" s="2">
        <v>9.83807202496768</v>
      </c>
      <c r="H333" s="29">
        <f t="shared" si="28"/>
        <v>169.03903822968522</v>
      </c>
      <c r="I333" s="28">
        <v>14.46</v>
      </c>
      <c r="J333" s="90">
        <v>12.35</v>
      </c>
      <c r="K333" s="89">
        <f t="shared" si="29"/>
        <v>1.1708502024291498</v>
      </c>
      <c r="L333" s="82">
        <f t="shared" si="31"/>
        <v>9.83807202496768</v>
      </c>
      <c r="M333" s="83">
        <f t="shared" si="30"/>
        <v>146.98001766303906</v>
      </c>
    </row>
    <row r="334" spans="1:13" ht="18" customHeight="1">
      <c r="A334" s="22" t="s">
        <v>622</v>
      </c>
      <c r="B334" s="19" t="s">
        <v>623</v>
      </c>
      <c r="C334" s="11" t="s">
        <v>16</v>
      </c>
      <c r="D334" s="12">
        <v>0.94</v>
      </c>
      <c r="E334" s="13">
        <v>73900</v>
      </c>
      <c r="F334" s="14">
        <f t="shared" si="32"/>
        <v>7.39</v>
      </c>
      <c r="G334" s="2">
        <v>12.497010410094079</v>
      </c>
      <c r="H334" s="29">
        <f t="shared" si="28"/>
        <v>169.10704208517024</v>
      </c>
      <c r="I334" s="28">
        <v>18.36</v>
      </c>
      <c r="J334" s="90">
        <v>15.69</v>
      </c>
      <c r="K334" s="89">
        <f t="shared" si="29"/>
        <v>1.1701720841300192</v>
      </c>
      <c r="L334" s="82">
        <f t="shared" si="31"/>
        <v>12.497010410094079</v>
      </c>
      <c r="M334" s="83">
        <f t="shared" si="30"/>
        <v>146.91513728091536</v>
      </c>
    </row>
    <row r="335" spans="1:13" ht="30">
      <c r="A335" s="22" t="s">
        <v>624</v>
      </c>
      <c r="B335" s="19" t="s">
        <v>625</v>
      </c>
      <c r="C335" s="11" t="s">
        <v>16</v>
      </c>
      <c r="D335" s="12"/>
      <c r="E335" s="13"/>
      <c r="F335" s="14"/>
      <c r="G335" s="2"/>
      <c r="H335" s="29"/>
      <c r="I335" s="28"/>
      <c r="J335" s="90"/>
      <c r="K335" s="89"/>
      <c r="L335" s="82">
        <f t="shared" si="31"/>
        <v>0</v>
      </c>
      <c r="M335" s="83" t="e">
        <f t="shared" si="30"/>
        <v>#DIV/0!</v>
      </c>
    </row>
    <row r="336" spans="1:13" ht="18" customHeight="1">
      <c r="A336" s="22" t="s">
        <v>626</v>
      </c>
      <c r="B336" s="19" t="s">
        <v>621</v>
      </c>
      <c r="C336" s="11" t="s">
        <v>16</v>
      </c>
      <c r="D336" s="12">
        <v>0.58</v>
      </c>
      <c r="E336" s="13">
        <v>45600</v>
      </c>
      <c r="F336" s="14">
        <f t="shared" si="32"/>
        <v>4.56</v>
      </c>
      <c r="G336" s="2">
        <v>7.71092131686656</v>
      </c>
      <c r="H336" s="29">
        <f t="shared" si="28"/>
        <v>169.0991516856702</v>
      </c>
      <c r="I336" s="28">
        <v>11.33</v>
      </c>
      <c r="J336" s="90">
        <v>9.68</v>
      </c>
      <c r="K336" s="89">
        <f t="shared" si="29"/>
        <v>1.1704545454545454</v>
      </c>
      <c r="L336" s="82">
        <f t="shared" si="31"/>
        <v>7.71092131686656</v>
      </c>
      <c r="M336" s="83">
        <f t="shared" si="30"/>
        <v>146.93445224524874</v>
      </c>
    </row>
    <row r="337" spans="1:13" ht="17.25" customHeight="1">
      <c r="A337" s="22" t="s">
        <v>627</v>
      </c>
      <c r="B337" s="19" t="s">
        <v>623</v>
      </c>
      <c r="C337" s="11" t="s">
        <v>16</v>
      </c>
      <c r="D337" s="12">
        <v>0.88</v>
      </c>
      <c r="E337" s="13">
        <v>69200</v>
      </c>
      <c r="F337" s="14">
        <f t="shared" si="32"/>
        <v>6.92</v>
      </c>
      <c r="G337" s="2">
        <v>11.699328894556158</v>
      </c>
      <c r="H337" s="29">
        <f t="shared" si="28"/>
        <v>169.06544645312368</v>
      </c>
      <c r="I337" s="28">
        <v>17.19</v>
      </c>
      <c r="J337" s="90">
        <v>14.69</v>
      </c>
      <c r="K337" s="89">
        <f t="shared" si="29"/>
        <v>1.1701837985023826</v>
      </c>
      <c r="L337" s="82">
        <f t="shared" si="31"/>
        <v>11.699328894556158</v>
      </c>
      <c r="M337" s="83">
        <f t="shared" si="30"/>
        <v>146.93150483186022</v>
      </c>
    </row>
    <row r="338" spans="1:13" ht="48">
      <c r="A338" s="22"/>
      <c r="B338" s="19" t="s">
        <v>628</v>
      </c>
      <c r="C338" s="11" t="s">
        <v>16</v>
      </c>
      <c r="D338" s="12"/>
      <c r="E338" s="13"/>
      <c r="F338" s="14"/>
      <c r="G338" s="2"/>
      <c r="H338" s="29"/>
      <c r="I338" s="28"/>
      <c r="J338" s="90"/>
      <c r="K338" s="89"/>
      <c r="L338" s="82">
        <f t="shared" si="31"/>
        <v>0</v>
      </c>
      <c r="M338" s="83" t="e">
        <f t="shared" si="30"/>
        <v>#DIV/0!</v>
      </c>
    </row>
    <row r="339" spans="1:13" ht="15">
      <c r="A339" s="22" t="s">
        <v>629</v>
      </c>
      <c r="B339" s="19" t="s">
        <v>630</v>
      </c>
      <c r="C339" s="11" t="s">
        <v>16</v>
      </c>
      <c r="D339" s="12"/>
      <c r="E339" s="13"/>
      <c r="F339" s="14"/>
      <c r="G339" s="2"/>
      <c r="H339" s="29"/>
      <c r="I339" s="28"/>
      <c r="J339" s="90"/>
      <c r="K339" s="89"/>
      <c r="L339" s="82">
        <f t="shared" si="31"/>
        <v>0</v>
      </c>
      <c r="M339" s="83" t="e">
        <f t="shared" si="30"/>
        <v>#DIV/0!</v>
      </c>
    </row>
    <row r="340" spans="1:13" ht="18">
      <c r="A340" s="22" t="s">
        <v>631</v>
      </c>
      <c r="B340" s="19" t="s">
        <v>632</v>
      </c>
      <c r="C340" s="11" t="s">
        <v>16</v>
      </c>
      <c r="D340" s="12">
        <v>1.23</v>
      </c>
      <c r="E340" s="13">
        <v>96700</v>
      </c>
      <c r="F340" s="14">
        <f t="shared" si="32"/>
        <v>9.67</v>
      </c>
      <c r="G340" s="2">
        <v>16.352471068527358</v>
      </c>
      <c r="H340" s="29">
        <f aca="true" t="shared" si="33" ref="H340:H401">G340/F340%</f>
        <v>169.10518168073793</v>
      </c>
      <c r="I340" s="28">
        <v>24.03</v>
      </c>
      <c r="J340" s="90">
        <v>20.53</v>
      </c>
      <c r="K340" s="89">
        <f aca="true" t="shared" si="34" ref="K340:K401">I340/J340</f>
        <v>1.1704822211397954</v>
      </c>
      <c r="L340" s="82">
        <f t="shared" si="31"/>
        <v>16.352471068527358</v>
      </c>
      <c r="M340" s="83">
        <f t="shared" si="30"/>
        <v>146.95026763416286</v>
      </c>
    </row>
    <row r="341" spans="1:13" ht="18">
      <c r="A341" s="22" t="s">
        <v>633</v>
      </c>
      <c r="B341" s="19" t="s">
        <v>634</v>
      </c>
      <c r="C341" s="11" t="s">
        <v>16</v>
      </c>
      <c r="D341" s="12">
        <v>1.14</v>
      </c>
      <c r="E341" s="13">
        <v>89600</v>
      </c>
      <c r="F341" s="14">
        <f t="shared" si="32"/>
        <v>8.96</v>
      </c>
      <c r="G341" s="2">
        <v>15.155948795220477</v>
      </c>
      <c r="H341" s="29">
        <f t="shared" si="33"/>
        <v>169.15121423237136</v>
      </c>
      <c r="I341" s="28">
        <v>22.27</v>
      </c>
      <c r="J341" s="90">
        <v>19.03</v>
      </c>
      <c r="K341" s="89">
        <f t="shared" si="34"/>
        <v>1.1702574881765633</v>
      </c>
      <c r="L341" s="82">
        <f t="shared" si="31"/>
        <v>15.155948795220477</v>
      </c>
      <c r="M341" s="83">
        <f t="shared" si="30"/>
        <v>146.9390026378486</v>
      </c>
    </row>
    <row r="342" spans="1:13" ht="15">
      <c r="A342" s="22"/>
      <c r="B342" s="19" t="s">
        <v>635</v>
      </c>
      <c r="C342" s="11" t="s">
        <v>16</v>
      </c>
      <c r="D342" s="12"/>
      <c r="E342" s="13"/>
      <c r="F342" s="14"/>
      <c r="G342" s="2"/>
      <c r="H342" s="29"/>
      <c r="I342" s="28"/>
      <c r="J342" s="90"/>
      <c r="K342" s="89"/>
      <c r="L342" s="82"/>
      <c r="M342" s="83"/>
    </row>
    <row r="343" spans="1:13" ht="18">
      <c r="A343" s="22" t="s">
        <v>636</v>
      </c>
      <c r="B343" s="19" t="s">
        <v>632</v>
      </c>
      <c r="C343" s="11" t="s">
        <v>16</v>
      </c>
      <c r="D343" s="12">
        <v>1.51</v>
      </c>
      <c r="E343" s="13">
        <v>118700</v>
      </c>
      <c r="F343" s="14">
        <f t="shared" si="32"/>
        <v>11.87</v>
      </c>
      <c r="G343" s="2">
        <v>20.07498480770432</v>
      </c>
      <c r="H343" s="29">
        <f t="shared" si="33"/>
        <v>169.12371362851155</v>
      </c>
      <c r="I343" s="28">
        <v>29.5</v>
      </c>
      <c r="J343" s="90">
        <v>25.21</v>
      </c>
      <c r="K343" s="89">
        <f t="shared" si="34"/>
        <v>1.170170567235224</v>
      </c>
      <c r="L343" s="82">
        <f t="shared" si="31"/>
        <v>20.07498480770432</v>
      </c>
      <c r="M343" s="83">
        <f t="shared" si="30"/>
        <v>146.94905267713366</v>
      </c>
    </row>
    <row r="344" spans="1:13" ht="18">
      <c r="A344" s="22" t="s">
        <v>637</v>
      </c>
      <c r="B344" s="19" t="s">
        <v>634</v>
      </c>
      <c r="C344" s="11" t="s">
        <v>16</v>
      </c>
      <c r="D344" s="12">
        <v>1.37</v>
      </c>
      <c r="E344" s="13">
        <v>107700</v>
      </c>
      <c r="F344" s="14">
        <f t="shared" si="32"/>
        <v>10.77</v>
      </c>
      <c r="G344" s="2">
        <v>18.213727938115838</v>
      </c>
      <c r="H344" s="29">
        <f t="shared" si="33"/>
        <v>169.1153940400728</v>
      </c>
      <c r="I344" s="28">
        <v>26.76</v>
      </c>
      <c r="J344" s="90">
        <v>22.87</v>
      </c>
      <c r="K344" s="89">
        <f t="shared" si="34"/>
        <v>1.170091823349366</v>
      </c>
      <c r="L344" s="82">
        <f t="shared" si="31"/>
        <v>18.213727938115838</v>
      </c>
      <c r="M344" s="83">
        <f t="shared" si="30"/>
        <v>146.92214625650246</v>
      </c>
    </row>
    <row r="345" spans="1:13" ht="15">
      <c r="A345" s="22"/>
      <c r="B345" s="19" t="s">
        <v>638</v>
      </c>
      <c r="C345" s="11"/>
      <c r="D345" s="12"/>
      <c r="E345" s="13"/>
      <c r="F345" s="14"/>
      <c r="G345" s="2"/>
      <c r="H345" s="29"/>
      <c r="I345" s="28"/>
      <c r="J345" s="90"/>
      <c r="K345" s="89"/>
      <c r="L345" s="82">
        <f t="shared" si="31"/>
        <v>0</v>
      </c>
      <c r="M345" s="83" t="e">
        <f t="shared" si="30"/>
        <v>#DIV/0!</v>
      </c>
    </row>
    <row r="346" spans="1:13" ht="18">
      <c r="A346" s="22" t="s">
        <v>639</v>
      </c>
      <c r="B346" s="19" t="s">
        <v>632</v>
      </c>
      <c r="C346" s="11" t="s">
        <v>16</v>
      </c>
      <c r="D346" s="12">
        <v>1.44</v>
      </c>
      <c r="E346" s="13">
        <v>113200</v>
      </c>
      <c r="F346" s="14">
        <f t="shared" si="32"/>
        <v>11.32</v>
      </c>
      <c r="G346" s="2">
        <v>19.144356372910078</v>
      </c>
      <c r="H346" s="29">
        <f t="shared" si="33"/>
        <v>169.1197559444353</v>
      </c>
      <c r="I346" s="28">
        <v>28.13</v>
      </c>
      <c r="J346" s="90">
        <v>24.04</v>
      </c>
      <c r="K346" s="89">
        <f t="shared" si="34"/>
        <v>1.1701331114808653</v>
      </c>
      <c r="L346" s="82">
        <f t="shared" si="31"/>
        <v>19.144356372910078</v>
      </c>
      <c r="M346" s="83">
        <f t="shared" si="30"/>
        <v>146.9362534423195</v>
      </c>
    </row>
    <row r="347" spans="1:13" ht="18">
      <c r="A347" s="22" t="s">
        <v>640</v>
      </c>
      <c r="B347" s="19" t="s">
        <v>634</v>
      </c>
      <c r="C347" s="11" t="s">
        <v>16</v>
      </c>
      <c r="D347" s="12">
        <v>1.33</v>
      </c>
      <c r="E347" s="13">
        <v>104600</v>
      </c>
      <c r="F347" s="14">
        <f t="shared" si="32"/>
        <v>10.46</v>
      </c>
      <c r="G347" s="2">
        <v>17.68194026109056</v>
      </c>
      <c r="H347" s="29">
        <f t="shared" si="33"/>
        <v>169.04340593776823</v>
      </c>
      <c r="I347" s="28">
        <v>25.98</v>
      </c>
      <c r="J347" s="90">
        <v>22.2</v>
      </c>
      <c r="K347" s="89">
        <f t="shared" si="34"/>
        <v>1.1702702702702703</v>
      </c>
      <c r="L347" s="82">
        <f t="shared" si="31"/>
        <v>17.68194026109056</v>
      </c>
      <c r="M347" s="83">
        <f t="shared" si="30"/>
        <v>146.92957682460604</v>
      </c>
    </row>
    <row r="348" spans="1:13" ht="33">
      <c r="A348" s="22"/>
      <c r="B348" s="19" t="s">
        <v>641</v>
      </c>
      <c r="C348" s="11" t="s">
        <v>16</v>
      </c>
      <c r="D348" s="12"/>
      <c r="E348" s="13"/>
      <c r="F348" s="14"/>
      <c r="G348" s="2"/>
      <c r="H348" s="29"/>
      <c r="I348" s="28"/>
      <c r="J348" s="90"/>
      <c r="K348" s="89"/>
      <c r="L348" s="82">
        <f t="shared" si="31"/>
        <v>0</v>
      </c>
      <c r="M348" s="83" t="e">
        <f t="shared" si="30"/>
        <v>#DIV/0!</v>
      </c>
    </row>
    <row r="349" spans="1:13" ht="15">
      <c r="A349" s="22"/>
      <c r="B349" s="19" t="s">
        <v>630</v>
      </c>
      <c r="C349" s="11" t="s">
        <v>16</v>
      </c>
      <c r="D349" s="12"/>
      <c r="E349" s="13"/>
      <c r="F349" s="14"/>
      <c r="G349" s="2"/>
      <c r="H349" s="29"/>
      <c r="I349" s="28"/>
      <c r="J349" s="90"/>
      <c r="K349" s="89"/>
      <c r="L349" s="82">
        <f t="shared" si="31"/>
        <v>0</v>
      </c>
      <c r="M349" s="83" t="e">
        <f t="shared" si="30"/>
        <v>#DIV/0!</v>
      </c>
    </row>
    <row r="350" spans="1:13" ht="18">
      <c r="A350" s="22" t="s">
        <v>642</v>
      </c>
      <c r="B350" s="19" t="s">
        <v>632</v>
      </c>
      <c r="C350" s="11" t="s">
        <v>16</v>
      </c>
      <c r="D350" s="12">
        <v>0.22</v>
      </c>
      <c r="E350" s="13">
        <v>17300</v>
      </c>
      <c r="F350" s="14">
        <f t="shared" si="32"/>
        <v>1.73</v>
      </c>
      <c r="G350" s="2">
        <v>2.9248322236390396</v>
      </c>
      <c r="H350" s="29">
        <f t="shared" si="33"/>
        <v>169.06544645312368</v>
      </c>
      <c r="I350" s="28">
        <v>4.3</v>
      </c>
      <c r="J350" s="90">
        <v>3.67</v>
      </c>
      <c r="K350" s="89">
        <f t="shared" si="34"/>
        <v>1.1716621253405994</v>
      </c>
      <c r="L350" s="82">
        <f t="shared" si="31"/>
        <v>2.9248322236390396</v>
      </c>
      <c r="M350" s="83">
        <f t="shared" si="30"/>
        <v>147.01697982012772</v>
      </c>
    </row>
    <row r="351" spans="1:13" ht="18">
      <c r="A351" s="22" t="s">
        <v>643</v>
      </c>
      <c r="B351" s="19" t="s">
        <v>634</v>
      </c>
      <c r="C351" s="11" t="s">
        <v>16</v>
      </c>
      <c r="D351" s="12">
        <v>0.2</v>
      </c>
      <c r="E351" s="13">
        <v>15700</v>
      </c>
      <c r="F351" s="14">
        <f t="shared" si="32"/>
        <v>1.57</v>
      </c>
      <c r="G351" s="2">
        <v>2.6589383851264</v>
      </c>
      <c r="H351" s="29">
        <f t="shared" si="33"/>
        <v>169.3591328105987</v>
      </c>
      <c r="I351" s="28">
        <v>3.91</v>
      </c>
      <c r="J351" s="90">
        <v>3.34</v>
      </c>
      <c r="K351" s="89">
        <f t="shared" si="34"/>
        <v>1.1706586826347307</v>
      </c>
      <c r="L351" s="82">
        <f t="shared" si="31"/>
        <v>2.6589383851264</v>
      </c>
      <c r="M351" s="83">
        <f t="shared" si="30"/>
        <v>147.05116981543472</v>
      </c>
    </row>
    <row r="352" spans="1:13" ht="15">
      <c r="A352" s="22"/>
      <c r="B352" s="19" t="s">
        <v>635</v>
      </c>
      <c r="C352" s="11" t="s">
        <v>16</v>
      </c>
      <c r="D352" s="12"/>
      <c r="E352" s="13"/>
      <c r="F352" s="14"/>
      <c r="G352" s="2"/>
      <c r="H352" s="29"/>
      <c r="I352" s="28"/>
      <c r="J352" s="90"/>
      <c r="K352" s="89"/>
      <c r="L352" s="82">
        <f t="shared" si="31"/>
        <v>0</v>
      </c>
      <c r="M352" s="83" t="e">
        <f t="shared" si="30"/>
        <v>#DIV/0!</v>
      </c>
    </row>
    <row r="353" spans="1:13" ht="18">
      <c r="A353" s="22" t="s">
        <v>644</v>
      </c>
      <c r="B353" s="19" t="s">
        <v>632</v>
      </c>
      <c r="C353" s="11" t="s">
        <v>16</v>
      </c>
      <c r="D353" s="12">
        <v>0.26</v>
      </c>
      <c r="E353" s="13">
        <v>20400</v>
      </c>
      <c r="F353" s="14">
        <f t="shared" si="32"/>
        <v>2.04</v>
      </c>
      <c r="G353" s="2">
        <v>3.45661990066432</v>
      </c>
      <c r="H353" s="29">
        <f t="shared" si="33"/>
        <v>169.442151993349</v>
      </c>
      <c r="I353" s="28">
        <v>5.08</v>
      </c>
      <c r="J353" s="90">
        <v>4.34</v>
      </c>
      <c r="K353" s="89">
        <f t="shared" si="34"/>
        <v>1.1705069124423964</v>
      </c>
      <c r="L353" s="82">
        <f t="shared" si="31"/>
        <v>3.45661990066432</v>
      </c>
      <c r="M353" s="83">
        <f t="shared" si="30"/>
        <v>146.96437982734773</v>
      </c>
    </row>
    <row r="354" spans="1:13" ht="18">
      <c r="A354" s="22" t="s">
        <v>645</v>
      </c>
      <c r="B354" s="19" t="s">
        <v>634</v>
      </c>
      <c r="C354" s="11" t="s">
        <v>16</v>
      </c>
      <c r="D354" s="12">
        <v>0.23</v>
      </c>
      <c r="E354" s="13">
        <v>18100</v>
      </c>
      <c r="F354" s="14">
        <f t="shared" si="32"/>
        <v>1.81</v>
      </c>
      <c r="G354" s="2">
        <v>3.05777914289536</v>
      </c>
      <c r="H354" s="29">
        <f t="shared" si="33"/>
        <v>168.9380741931138</v>
      </c>
      <c r="I354" s="28">
        <v>4.49</v>
      </c>
      <c r="J354" s="90">
        <v>3.84</v>
      </c>
      <c r="K354" s="89">
        <f t="shared" si="34"/>
        <v>1.1692708333333335</v>
      </c>
      <c r="L354" s="82">
        <f t="shared" si="31"/>
        <v>3.05777914289536</v>
      </c>
      <c r="M354" s="83">
        <f t="shared" si="30"/>
        <v>146.83859723591726</v>
      </c>
    </row>
    <row r="355" spans="1:13" ht="15">
      <c r="A355" s="22"/>
      <c r="B355" s="19" t="s">
        <v>638</v>
      </c>
      <c r="C355" s="11" t="s">
        <v>16</v>
      </c>
      <c r="D355" s="12"/>
      <c r="E355" s="13"/>
      <c r="F355" s="14"/>
      <c r="G355" s="2"/>
      <c r="H355" s="29"/>
      <c r="I355" s="28"/>
      <c r="J355" s="90"/>
      <c r="K355" s="89"/>
      <c r="L355" s="82">
        <f t="shared" si="31"/>
        <v>0</v>
      </c>
      <c r="M355" s="83" t="e">
        <f t="shared" si="30"/>
        <v>#DIV/0!</v>
      </c>
    </row>
    <row r="356" spans="1:13" ht="18">
      <c r="A356" s="22" t="s">
        <v>646</v>
      </c>
      <c r="B356" s="19" t="s">
        <v>632</v>
      </c>
      <c r="C356" s="11" t="s">
        <v>16</v>
      </c>
      <c r="D356" s="12">
        <v>0.25</v>
      </c>
      <c r="E356" s="13">
        <v>19700</v>
      </c>
      <c r="F356" s="14">
        <f t="shared" si="32"/>
        <v>1.97</v>
      </c>
      <c r="G356" s="2">
        <v>3.3236729814079995</v>
      </c>
      <c r="H356" s="29">
        <f t="shared" si="33"/>
        <v>168.71436453847716</v>
      </c>
      <c r="I356" s="28">
        <v>4.88</v>
      </c>
      <c r="J356" s="90">
        <v>4.17</v>
      </c>
      <c r="K356" s="89">
        <f t="shared" si="34"/>
        <v>1.170263788968825</v>
      </c>
      <c r="L356" s="82">
        <f t="shared" si="31"/>
        <v>3.3236729814079995</v>
      </c>
      <c r="M356" s="83">
        <f t="shared" si="30"/>
        <v>146.82551584640848</v>
      </c>
    </row>
    <row r="357" spans="1:13" ht="18">
      <c r="A357" s="22" t="s">
        <v>647</v>
      </c>
      <c r="B357" s="19" t="s">
        <v>634</v>
      </c>
      <c r="C357" s="11" t="s">
        <v>16</v>
      </c>
      <c r="D357" s="12">
        <v>0.23</v>
      </c>
      <c r="E357" s="13">
        <v>18100</v>
      </c>
      <c r="F357" s="14">
        <f t="shared" si="32"/>
        <v>1.81</v>
      </c>
      <c r="G357" s="2">
        <v>3.05777914289536</v>
      </c>
      <c r="H357" s="29">
        <f t="shared" si="33"/>
        <v>168.9380741931138</v>
      </c>
      <c r="I357" s="28">
        <v>4.49</v>
      </c>
      <c r="J357" s="90">
        <v>3.84</v>
      </c>
      <c r="K357" s="89">
        <f t="shared" si="34"/>
        <v>1.1692708333333335</v>
      </c>
      <c r="L357" s="82">
        <f t="shared" si="31"/>
        <v>3.05777914289536</v>
      </c>
      <c r="M357" s="83">
        <f t="shared" si="30"/>
        <v>146.83859723591726</v>
      </c>
    </row>
    <row r="358" spans="1:13" ht="30">
      <c r="A358" s="22" t="s">
        <v>648</v>
      </c>
      <c r="B358" s="19" t="s">
        <v>649</v>
      </c>
      <c r="C358" s="11" t="s">
        <v>16</v>
      </c>
      <c r="D358" s="12"/>
      <c r="E358" s="13"/>
      <c r="F358" s="14"/>
      <c r="G358" s="2"/>
      <c r="H358" s="29"/>
      <c r="I358" s="28"/>
      <c r="J358" s="90"/>
      <c r="K358" s="89"/>
      <c r="L358" s="82">
        <f t="shared" si="31"/>
        <v>0</v>
      </c>
      <c r="M358" s="83" t="e">
        <f t="shared" si="30"/>
        <v>#DIV/0!</v>
      </c>
    </row>
    <row r="359" spans="1:13" ht="15">
      <c r="A359" s="22"/>
      <c r="B359" s="19" t="s">
        <v>630</v>
      </c>
      <c r="C359" s="11" t="s">
        <v>16</v>
      </c>
      <c r="D359" s="12"/>
      <c r="E359" s="13"/>
      <c r="F359" s="14"/>
      <c r="G359" s="2"/>
      <c r="H359" s="29"/>
      <c r="I359" s="28"/>
      <c r="J359" s="90"/>
      <c r="K359" s="89"/>
      <c r="L359" s="82">
        <f t="shared" si="31"/>
        <v>0</v>
      </c>
      <c r="M359" s="83" t="e">
        <f t="shared" si="30"/>
        <v>#DIV/0!</v>
      </c>
    </row>
    <row r="360" spans="1:13" ht="18">
      <c r="A360" s="22" t="s">
        <v>650</v>
      </c>
      <c r="B360" s="19" t="s">
        <v>632</v>
      </c>
      <c r="C360" s="11" t="s">
        <v>16</v>
      </c>
      <c r="D360" s="12">
        <v>2.11</v>
      </c>
      <c r="E360" s="13">
        <v>165900</v>
      </c>
      <c r="F360" s="14">
        <f t="shared" si="32"/>
        <v>16.59</v>
      </c>
      <c r="G360" s="2">
        <v>28.051799963083518</v>
      </c>
      <c r="H360" s="29">
        <f t="shared" si="33"/>
        <v>169.08860737241423</v>
      </c>
      <c r="I360" s="28">
        <v>41.22</v>
      </c>
      <c r="J360" s="90">
        <v>35.22</v>
      </c>
      <c r="K360" s="89">
        <f t="shared" si="34"/>
        <v>1.170357751277683</v>
      </c>
      <c r="L360" s="82">
        <f t="shared" si="31"/>
        <v>28.051799963083518</v>
      </c>
      <c r="M360" s="83">
        <f t="shared" si="30"/>
        <v>146.9424423896006</v>
      </c>
    </row>
    <row r="361" spans="1:13" ht="18">
      <c r="A361" s="22" t="s">
        <v>651</v>
      </c>
      <c r="B361" s="19" t="s">
        <v>634</v>
      </c>
      <c r="C361" s="11" t="s">
        <v>16</v>
      </c>
      <c r="D361" s="12">
        <v>1.82</v>
      </c>
      <c r="E361" s="13">
        <v>143100</v>
      </c>
      <c r="F361" s="14">
        <f t="shared" si="32"/>
        <v>14.31</v>
      </c>
      <c r="G361" s="2">
        <v>24.19633930465024</v>
      </c>
      <c r="H361" s="29">
        <f t="shared" si="33"/>
        <v>169.0869273560464</v>
      </c>
      <c r="I361" s="28">
        <v>35.56</v>
      </c>
      <c r="J361" s="90">
        <v>30.38</v>
      </c>
      <c r="K361" s="89">
        <f t="shared" si="34"/>
        <v>1.1705069124423964</v>
      </c>
      <c r="L361" s="82">
        <f t="shared" si="31"/>
        <v>24.19633930465024</v>
      </c>
      <c r="M361" s="83">
        <f t="shared" si="30"/>
        <v>146.96437982734773</v>
      </c>
    </row>
    <row r="362" spans="1:13" ht="15">
      <c r="A362" s="22"/>
      <c r="B362" s="19" t="s">
        <v>635</v>
      </c>
      <c r="C362" s="11" t="s">
        <v>16</v>
      </c>
      <c r="D362" s="12"/>
      <c r="E362" s="13"/>
      <c r="F362" s="14"/>
      <c r="G362" s="2"/>
      <c r="H362" s="29"/>
      <c r="I362" s="28"/>
      <c r="J362" s="90"/>
      <c r="K362" s="89"/>
      <c r="L362" s="82">
        <f t="shared" si="31"/>
        <v>0</v>
      </c>
      <c r="M362" s="83" t="e">
        <f t="shared" si="30"/>
        <v>#DIV/0!</v>
      </c>
    </row>
    <row r="363" spans="1:13" ht="18">
      <c r="A363" s="22" t="s">
        <v>652</v>
      </c>
      <c r="B363" s="19" t="s">
        <v>632</v>
      </c>
      <c r="C363" s="11" t="s">
        <v>16</v>
      </c>
      <c r="D363" s="12">
        <v>2.49</v>
      </c>
      <c r="E363" s="13">
        <v>195700</v>
      </c>
      <c r="F363" s="14">
        <f t="shared" si="32"/>
        <v>19.57</v>
      </c>
      <c r="G363" s="2">
        <v>33.10378289482368</v>
      </c>
      <c r="H363" s="29">
        <f t="shared" si="33"/>
        <v>169.15576338693754</v>
      </c>
      <c r="I363" s="28">
        <v>48.64</v>
      </c>
      <c r="J363" s="90">
        <v>41.57</v>
      </c>
      <c r="K363" s="89">
        <f t="shared" si="34"/>
        <v>1.1700745730093818</v>
      </c>
      <c r="L363" s="82">
        <f t="shared" si="31"/>
        <v>33.10378289482368</v>
      </c>
      <c r="M363" s="83">
        <f t="shared" si="30"/>
        <v>146.93184810490544</v>
      </c>
    </row>
    <row r="364" spans="1:13" ht="18">
      <c r="A364" s="22" t="s">
        <v>653</v>
      </c>
      <c r="B364" s="19" t="s">
        <v>634</v>
      </c>
      <c r="C364" s="11" t="s">
        <v>16</v>
      </c>
      <c r="D364" s="12">
        <v>2.16</v>
      </c>
      <c r="E364" s="13">
        <v>169800</v>
      </c>
      <c r="F364" s="14">
        <f t="shared" si="32"/>
        <v>16.98</v>
      </c>
      <c r="G364" s="2">
        <v>28.716534559365115</v>
      </c>
      <c r="H364" s="29">
        <f t="shared" si="33"/>
        <v>169.1197559444353</v>
      </c>
      <c r="I364" s="28">
        <v>42.2</v>
      </c>
      <c r="J364" s="90">
        <v>36.06</v>
      </c>
      <c r="K364" s="89">
        <f t="shared" si="34"/>
        <v>1.1702717692734332</v>
      </c>
      <c r="L364" s="82">
        <f t="shared" si="31"/>
        <v>28.716534559365115</v>
      </c>
      <c r="M364" s="83">
        <f t="shared" si="30"/>
        <v>146.95366501400366</v>
      </c>
    </row>
    <row r="365" spans="1:13" ht="15">
      <c r="A365" s="22"/>
      <c r="B365" s="19" t="s">
        <v>638</v>
      </c>
      <c r="C365" s="11" t="s">
        <v>16</v>
      </c>
      <c r="D365" s="12"/>
      <c r="E365" s="13"/>
      <c r="F365" s="14"/>
      <c r="G365" s="2"/>
      <c r="H365" s="29"/>
      <c r="I365" s="28"/>
      <c r="J365" s="90"/>
      <c r="K365" s="89"/>
      <c r="L365" s="82">
        <f t="shared" si="31"/>
        <v>0</v>
      </c>
      <c r="M365" s="83" t="e">
        <f t="shared" si="30"/>
        <v>#DIV/0!</v>
      </c>
    </row>
    <row r="366" spans="1:13" ht="18">
      <c r="A366" s="22" t="s">
        <v>654</v>
      </c>
      <c r="B366" s="19" t="s">
        <v>632</v>
      </c>
      <c r="C366" s="11" t="s">
        <v>16</v>
      </c>
      <c r="D366" s="12">
        <v>2.42</v>
      </c>
      <c r="E366" s="13">
        <v>190300</v>
      </c>
      <c r="F366" s="14">
        <f t="shared" si="32"/>
        <v>19.03</v>
      </c>
      <c r="G366" s="2">
        <v>32.17315446002944</v>
      </c>
      <c r="H366" s="29">
        <f t="shared" si="33"/>
        <v>169.06544645312366</v>
      </c>
      <c r="I366" s="28">
        <v>47.28</v>
      </c>
      <c r="J366" s="90">
        <v>40.4</v>
      </c>
      <c r="K366" s="89">
        <f t="shared" si="34"/>
        <v>1.1702970297029704</v>
      </c>
      <c r="L366" s="82">
        <f t="shared" si="31"/>
        <v>32.17315446002944</v>
      </c>
      <c r="M366" s="83">
        <f t="shared" si="30"/>
        <v>146.9548161922968</v>
      </c>
    </row>
    <row r="367" spans="1:13" ht="18">
      <c r="A367" s="22" t="s">
        <v>655</v>
      </c>
      <c r="B367" s="19" t="s">
        <v>634</v>
      </c>
      <c r="C367" s="11" t="s">
        <v>16</v>
      </c>
      <c r="D367" s="12">
        <v>2.09</v>
      </c>
      <c r="E367" s="13">
        <v>164300</v>
      </c>
      <c r="F367" s="14">
        <f t="shared" si="32"/>
        <v>16.43</v>
      </c>
      <c r="G367" s="2">
        <v>27.78590612457088</v>
      </c>
      <c r="H367" s="29">
        <f t="shared" si="33"/>
        <v>169.11689668028532</v>
      </c>
      <c r="I367" s="28">
        <v>40.83</v>
      </c>
      <c r="J367" s="90">
        <v>34.89</v>
      </c>
      <c r="K367" s="89">
        <f t="shared" si="34"/>
        <v>1.170249355116079</v>
      </c>
      <c r="L367" s="82">
        <f t="shared" si="31"/>
        <v>27.78590612457088</v>
      </c>
      <c r="M367" s="83">
        <f t="shared" si="30"/>
        <v>146.94500088263928</v>
      </c>
    </row>
    <row r="368" spans="1:13" ht="49.5" customHeight="1">
      <c r="A368" s="22" t="s">
        <v>656</v>
      </c>
      <c r="B368" s="19" t="s">
        <v>657</v>
      </c>
      <c r="C368" s="11" t="s">
        <v>16</v>
      </c>
      <c r="D368" s="12"/>
      <c r="E368" s="13"/>
      <c r="F368" s="14"/>
      <c r="G368" s="2"/>
      <c r="H368" s="29"/>
      <c r="I368" s="28"/>
      <c r="J368" s="90"/>
      <c r="K368" s="89"/>
      <c r="L368" s="82">
        <f t="shared" si="31"/>
        <v>0</v>
      </c>
      <c r="M368" s="83" t="e">
        <f t="shared" si="30"/>
        <v>#DIV/0!</v>
      </c>
    </row>
    <row r="369" spans="1:13" ht="15">
      <c r="A369" s="22" t="s">
        <v>658</v>
      </c>
      <c r="B369" s="19" t="s">
        <v>630</v>
      </c>
      <c r="C369" s="11" t="s">
        <v>16</v>
      </c>
      <c r="D369" s="12"/>
      <c r="E369" s="13"/>
      <c r="F369" s="14"/>
      <c r="G369" s="2"/>
      <c r="H369" s="29"/>
      <c r="I369" s="28"/>
      <c r="J369" s="90"/>
      <c r="K369" s="89"/>
      <c r="L369" s="82">
        <f t="shared" si="31"/>
        <v>0</v>
      </c>
      <c r="M369" s="83" t="e">
        <f t="shared" si="30"/>
        <v>#DIV/0!</v>
      </c>
    </row>
    <row r="370" spans="1:13" ht="18">
      <c r="A370" s="22" t="s">
        <v>658</v>
      </c>
      <c r="B370" s="19" t="s">
        <v>632</v>
      </c>
      <c r="C370" s="11" t="s">
        <v>16</v>
      </c>
      <c r="D370" s="12">
        <v>1.87</v>
      </c>
      <c r="E370" s="13">
        <v>147000</v>
      </c>
      <c r="F370" s="14">
        <f t="shared" si="32"/>
        <v>14.7</v>
      </c>
      <c r="G370" s="2">
        <v>24.861073900931835</v>
      </c>
      <c r="H370" s="29">
        <f t="shared" si="33"/>
        <v>169.1229517070193</v>
      </c>
      <c r="I370" s="28">
        <v>36.53</v>
      </c>
      <c r="J370" s="90">
        <v>31.22</v>
      </c>
      <c r="K370" s="89">
        <f t="shared" si="34"/>
        <v>1.1700832799487508</v>
      </c>
      <c r="L370" s="82">
        <f t="shared" si="31"/>
        <v>24.861073900931835</v>
      </c>
      <c r="M370" s="83">
        <f t="shared" si="30"/>
        <v>146.93653277234654</v>
      </c>
    </row>
    <row r="371" spans="1:13" ht="18">
      <c r="A371" s="22" t="s">
        <v>659</v>
      </c>
      <c r="B371" s="19" t="s">
        <v>634</v>
      </c>
      <c r="C371" s="11" t="s">
        <v>16</v>
      </c>
      <c r="D371" s="12">
        <v>1.75</v>
      </c>
      <c r="E371" s="13">
        <v>137600</v>
      </c>
      <c r="F371" s="14">
        <f t="shared" si="32"/>
        <v>13.76</v>
      </c>
      <c r="G371" s="2">
        <v>23.265710869855994</v>
      </c>
      <c r="H371" s="29">
        <f t="shared" si="33"/>
        <v>169.0822010890697</v>
      </c>
      <c r="I371" s="28">
        <v>34.19</v>
      </c>
      <c r="J371" s="90">
        <v>29.21</v>
      </c>
      <c r="K371" s="89">
        <f t="shared" si="34"/>
        <v>1.170489558370421</v>
      </c>
      <c r="L371" s="82">
        <f t="shared" si="31"/>
        <v>23.265710869855994</v>
      </c>
      <c r="M371" s="83">
        <f t="shared" si="30"/>
        <v>146.95446097156633</v>
      </c>
    </row>
    <row r="372" spans="1:13" ht="15">
      <c r="A372" s="22" t="s">
        <v>660</v>
      </c>
      <c r="B372" s="19" t="s">
        <v>635</v>
      </c>
      <c r="C372" s="11" t="s">
        <v>16</v>
      </c>
      <c r="D372" s="12"/>
      <c r="E372" s="13"/>
      <c r="F372" s="14"/>
      <c r="G372" s="2"/>
      <c r="H372" s="29"/>
      <c r="I372" s="28"/>
      <c r="J372" s="90"/>
      <c r="K372" s="89"/>
      <c r="L372" s="82">
        <f t="shared" si="31"/>
        <v>0</v>
      </c>
      <c r="M372" s="83" t="e">
        <f t="shared" si="30"/>
        <v>#DIV/0!</v>
      </c>
    </row>
    <row r="373" spans="1:13" ht="18">
      <c r="A373" s="22" t="s">
        <v>660</v>
      </c>
      <c r="B373" s="19" t="s">
        <v>632</v>
      </c>
      <c r="C373" s="11" t="s">
        <v>16</v>
      </c>
      <c r="D373" s="12">
        <v>2.63</v>
      </c>
      <c r="E373" s="13">
        <v>206800</v>
      </c>
      <c r="F373" s="14">
        <f t="shared" si="32"/>
        <v>20.68</v>
      </c>
      <c r="G373" s="2">
        <v>34.965039764412154</v>
      </c>
      <c r="H373" s="29">
        <f t="shared" si="33"/>
        <v>169.07659460547464</v>
      </c>
      <c r="I373" s="28">
        <v>51.38</v>
      </c>
      <c r="J373" s="90">
        <v>43.91</v>
      </c>
      <c r="K373" s="89">
        <f t="shared" si="34"/>
        <v>1.170120701434753</v>
      </c>
      <c r="L373" s="82">
        <f t="shared" si="31"/>
        <v>34.965039764412154</v>
      </c>
      <c r="M373" s="83">
        <f t="shared" si="30"/>
        <v>146.94677982976353</v>
      </c>
    </row>
    <row r="374" spans="1:13" ht="18">
      <c r="A374" s="22" t="s">
        <v>661</v>
      </c>
      <c r="B374" s="19" t="s">
        <v>634</v>
      </c>
      <c r="C374" s="11" t="s">
        <v>16</v>
      </c>
      <c r="D374" s="12">
        <v>2.4</v>
      </c>
      <c r="E374" s="13">
        <v>188700</v>
      </c>
      <c r="F374" s="14">
        <f t="shared" si="32"/>
        <v>18.87</v>
      </c>
      <c r="G374" s="2">
        <v>31.907260621516794</v>
      </c>
      <c r="H374" s="29">
        <f t="shared" si="33"/>
        <v>169.08988140708422</v>
      </c>
      <c r="I374" s="28">
        <v>46.89</v>
      </c>
      <c r="J374" s="90">
        <v>40.07</v>
      </c>
      <c r="K374" s="89">
        <f t="shared" si="34"/>
        <v>1.1702021462440728</v>
      </c>
      <c r="L374" s="82">
        <f t="shared" si="31"/>
        <v>31.907260621516794</v>
      </c>
      <c r="M374" s="83">
        <f t="shared" si="30"/>
        <v>146.95714732834045</v>
      </c>
    </row>
    <row r="375" spans="1:13" ht="15">
      <c r="A375" s="22" t="s">
        <v>662</v>
      </c>
      <c r="B375" s="19" t="s">
        <v>638</v>
      </c>
      <c r="C375" s="11" t="s">
        <v>16</v>
      </c>
      <c r="D375" s="12"/>
      <c r="E375" s="13"/>
      <c r="F375" s="14"/>
      <c r="G375" s="2"/>
      <c r="H375" s="29"/>
      <c r="I375" s="28"/>
      <c r="J375" s="90"/>
      <c r="K375" s="89"/>
      <c r="L375" s="82">
        <f t="shared" si="31"/>
        <v>0</v>
      </c>
      <c r="M375" s="83" t="e">
        <f t="shared" si="30"/>
        <v>#DIV/0!</v>
      </c>
    </row>
    <row r="376" spans="1:13" ht="18">
      <c r="A376" s="22" t="s">
        <v>662</v>
      </c>
      <c r="B376" s="19" t="s">
        <v>632</v>
      </c>
      <c r="C376" s="11" t="s">
        <v>16</v>
      </c>
      <c r="D376" s="12">
        <v>2.22</v>
      </c>
      <c r="E376" s="13">
        <v>174600</v>
      </c>
      <c r="F376" s="14">
        <f t="shared" si="32"/>
        <v>17.46</v>
      </c>
      <c r="G376" s="2">
        <v>29.51421607490304</v>
      </c>
      <c r="H376" s="29">
        <f t="shared" si="33"/>
        <v>169.03903822968522</v>
      </c>
      <c r="I376" s="28">
        <v>43.37</v>
      </c>
      <c r="J376" s="90">
        <v>37.06</v>
      </c>
      <c r="K376" s="89">
        <f t="shared" si="34"/>
        <v>1.170264436049649</v>
      </c>
      <c r="L376" s="82">
        <f t="shared" si="31"/>
        <v>29.51421607490304</v>
      </c>
      <c r="M376" s="83">
        <f t="shared" si="30"/>
        <v>146.9461356857078</v>
      </c>
    </row>
    <row r="377" spans="1:13" ht="18">
      <c r="A377" s="22" t="s">
        <v>663</v>
      </c>
      <c r="B377" s="19" t="s">
        <v>634</v>
      </c>
      <c r="C377" s="11" t="s">
        <v>16</v>
      </c>
      <c r="D377" s="12">
        <v>2.02</v>
      </c>
      <c r="E377" s="13">
        <v>158800</v>
      </c>
      <c r="F377" s="14">
        <f t="shared" si="32"/>
        <v>15.88</v>
      </c>
      <c r="G377" s="2">
        <v>26.855277689776642</v>
      </c>
      <c r="H377" s="29">
        <f t="shared" si="33"/>
        <v>169.1138393562761</v>
      </c>
      <c r="I377" s="28">
        <v>39.46</v>
      </c>
      <c r="J377" s="90">
        <v>33.72</v>
      </c>
      <c r="K377" s="89">
        <f t="shared" si="34"/>
        <v>1.1702253855278768</v>
      </c>
      <c r="L377" s="82">
        <f t="shared" si="31"/>
        <v>26.855277689776642</v>
      </c>
      <c r="M377" s="83">
        <f t="shared" si="30"/>
        <v>146.93573626692293</v>
      </c>
    </row>
    <row r="378" spans="1:13" ht="30">
      <c r="A378" s="22" t="s">
        <v>664</v>
      </c>
      <c r="B378" s="19" t="s">
        <v>665</v>
      </c>
      <c r="C378" s="11" t="s">
        <v>16</v>
      </c>
      <c r="D378" s="12"/>
      <c r="E378" s="13"/>
      <c r="F378" s="14"/>
      <c r="G378" s="2"/>
      <c r="H378" s="29"/>
      <c r="I378" s="28"/>
      <c r="J378" s="90"/>
      <c r="K378" s="89"/>
      <c r="L378" s="82">
        <f t="shared" si="31"/>
        <v>0</v>
      </c>
      <c r="M378" s="83" t="e">
        <f t="shared" si="30"/>
        <v>#DIV/0!</v>
      </c>
    </row>
    <row r="379" spans="1:13" ht="15">
      <c r="A379" s="22" t="s">
        <v>664</v>
      </c>
      <c r="B379" s="19" t="s">
        <v>630</v>
      </c>
      <c r="C379" s="11" t="s">
        <v>16</v>
      </c>
      <c r="D379" s="12"/>
      <c r="E379" s="13"/>
      <c r="F379" s="14"/>
      <c r="G379" s="2"/>
      <c r="H379" s="29"/>
      <c r="I379" s="28"/>
      <c r="J379" s="90"/>
      <c r="K379" s="89"/>
      <c r="L379" s="82">
        <f t="shared" si="31"/>
        <v>0</v>
      </c>
      <c r="M379" s="83" t="e">
        <f t="shared" si="30"/>
        <v>#DIV/0!</v>
      </c>
    </row>
    <row r="380" spans="1:13" ht="18">
      <c r="A380" s="22" t="s">
        <v>664</v>
      </c>
      <c r="B380" s="19" t="s">
        <v>632</v>
      </c>
      <c r="C380" s="11" t="s">
        <v>16</v>
      </c>
      <c r="D380" s="12">
        <v>0.29</v>
      </c>
      <c r="E380" s="13">
        <v>22800</v>
      </c>
      <c r="F380" s="14">
        <f t="shared" si="32"/>
        <v>2.28</v>
      </c>
      <c r="G380" s="2">
        <v>3.85546065843328</v>
      </c>
      <c r="H380" s="29">
        <f t="shared" si="33"/>
        <v>169.0991516856702</v>
      </c>
      <c r="I380" s="28">
        <v>5.67</v>
      </c>
      <c r="J380" s="90">
        <v>4.84</v>
      </c>
      <c r="K380" s="89">
        <f t="shared" si="34"/>
        <v>1.171487603305785</v>
      </c>
      <c r="L380" s="82">
        <f t="shared" si="31"/>
        <v>3.85546065843328</v>
      </c>
      <c r="M380" s="83">
        <f t="shared" si="30"/>
        <v>147.06413843434427</v>
      </c>
    </row>
    <row r="381" spans="1:13" ht="18">
      <c r="A381" s="22" t="s">
        <v>666</v>
      </c>
      <c r="B381" s="19" t="s">
        <v>634</v>
      </c>
      <c r="C381" s="11" t="s">
        <v>16</v>
      </c>
      <c r="D381" s="12">
        <v>0.26</v>
      </c>
      <c r="E381" s="13">
        <v>20400</v>
      </c>
      <c r="F381" s="14">
        <f t="shared" si="32"/>
        <v>2.04</v>
      </c>
      <c r="G381" s="2">
        <v>3.45661990066432</v>
      </c>
      <c r="H381" s="29">
        <f t="shared" si="33"/>
        <v>169.442151993349</v>
      </c>
      <c r="I381" s="28">
        <v>5.08</v>
      </c>
      <c r="J381" s="90">
        <v>4.34</v>
      </c>
      <c r="K381" s="89">
        <f t="shared" si="34"/>
        <v>1.1705069124423964</v>
      </c>
      <c r="L381" s="82">
        <f t="shared" si="31"/>
        <v>3.45661990066432</v>
      </c>
      <c r="M381" s="83">
        <f t="shared" si="30"/>
        <v>146.96437982734773</v>
      </c>
    </row>
    <row r="382" spans="1:13" ht="15">
      <c r="A382" s="22" t="s">
        <v>667</v>
      </c>
      <c r="B382" s="19" t="s">
        <v>635</v>
      </c>
      <c r="C382" s="11" t="s">
        <v>16</v>
      </c>
      <c r="D382" s="12"/>
      <c r="E382" s="13"/>
      <c r="F382" s="14"/>
      <c r="G382" s="2">
        <v>0</v>
      </c>
      <c r="H382" s="29"/>
      <c r="I382" s="28">
        <v>0</v>
      </c>
      <c r="J382" s="90">
        <v>0</v>
      </c>
      <c r="K382" s="89"/>
      <c r="L382" s="82">
        <f t="shared" si="31"/>
        <v>0</v>
      </c>
      <c r="M382" s="83" t="e">
        <f t="shared" si="30"/>
        <v>#DIV/0!</v>
      </c>
    </row>
    <row r="383" spans="1:13" ht="18">
      <c r="A383" s="22" t="s">
        <v>667</v>
      </c>
      <c r="B383" s="19" t="s">
        <v>632</v>
      </c>
      <c r="C383" s="11" t="s">
        <v>16</v>
      </c>
      <c r="D383" s="12">
        <v>0.39</v>
      </c>
      <c r="E383" s="13">
        <v>30700</v>
      </c>
      <c r="F383" s="14">
        <f t="shared" si="32"/>
        <v>3.07</v>
      </c>
      <c r="G383" s="2">
        <v>5.184929850996478</v>
      </c>
      <c r="H383" s="29">
        <f t="shared" si="33"/>
        <v>168.8902231594944</v>
      </c>
      <c r="I383" s="28">
        <v>7.62</v>
      </c>
      <c r="J383" s="90">
        <v>6.51</v>
      </c>
      <c r="K383" s="89">
        <f t="shared" si="34"/>
        <v>1.1705069124423964</v>
      </c>
      <c r="L383" s="82">
        <f t="shared" si="31"/>
        <v>5.184929850996478</v>
      </c>
      <c r="M383" s="83">
        <f t="shared" si="30"/>
        <v>146.96437982734776</v>
      </c>
    </row>
    <row r="384" spans="1:13" ht="18">
      <c r="A384" s="22" t="s">
        <v>668</v>
      </c>
      <c r="B384" s="19" t="s">
        <v>634</v>
      </c>
      <c r="C384" s="11" t="s">
        <v>16</v>
      </c>
      <c r="D384" s="12">
        <v>0.36</v>
      </c>
      <c r="E384" s="13">
        <v>28300</v>
      </c>
      <c r="F384" s="14">
        <f t="shared" si="32"/>
        <v>2.83</v>
      </c>
      <c r="G384" s="2">
        <v>4.7860890932275195</v>
      </c>
      <c r="H384" s="29">
        <f t="shared" si="33"/>
        <v>169.1197559444353</v>
      </c>
      <c r="I384" s="28">
        <v>7.03</v>
      </c>
      <c r="J384" s="90">
        <v>6.01</v>
      </c>
      <c r="K384" s="89">
        <f t="shared" si="34"/>
        <v>1.1697171381031615</v>
      </c>
      <c r="L384" s="82">
        <f t="shared" si="31"/>
        <v>4.7860890932275195</v>
      </c>
      <c r="M384" s="83">
        <f aca="true" t="shared" si="35" ref="M384:M447">I384/L384*100</f>
        <v>146.88401872726715</v>
      </c>
    </row>
    <row r="385" spans="1:13" ht="15">
      <c r="A385" s="22" t="s">
        <v>669</v>
      </c>
      <c r="B385" s="19" t="s">
        <v>638</v>
      </c>
      <c r="C385" s="11" t="s">
        <v>16</v>
      </c>
      <c r="D385" s="12"/>
      <c r="E385" s="13"/>
      <c r="F385" s="14"/>
      <c r="G385" s="2"/>
      <c r="H385" s="29"/>
      <c r="I385" s="28"/>
      <c r="J385" s="90"/>
      <c r="K385" s="89"/>
      <c r="L385" s="82">
        <f t="shared" si="31"/>
        <v>0</v>
      </c>
      <c r="M385" s="83" t="e">
        <f t="shared" si="35"/>
        <v>#DIV/0!</v>
      </c>
    </row>
    <row r="386" spans="1:13" ht="18">
      <c r="A386" s="22" t="s">
        <v>669</v>
      </c>
      <c r="B386" s="19" t="s">
        <v>632</v>
      </c>
      <c r="C386" s="11" t="s">
        <v>16</v>
      </c>
      <c r="D386" s="12">
        <v>0.34</v>
      </c>
      <c r="E386" s="13">
        <v>26700</v>
      </c>
      <c r="F386" s="14">
        <f t="shared" si="32"/>
        <v>2.67</v>
      </c>
      <c r="G386" s="2">
        <v>4.52019525471488</v>
      </c>
      <c r="H386" s="29">
        <f t="shared" si="33"/>
        <v>169.29570242377827</v>
      </c>
      <c r="I386" s="28">
        <v>6.64</v>
      </c>
      <c r="J386" s="90">
        <v>5.68</v>
      </c>
      <c r="K386" s="89">
        <f t="shared" si="34"/>
        <v>1.1690140845070423</v>
      </c>
      <c r="L386" s="82">
        <f t="shared" si="31"/>
        <v>4.52019525471488</v>
      </c>
      <c r="M386" s="83">
        <f t="shared" si="35"/>
        <v>146.89630924845594</v>
      </c>
    </row>
    <row r="387" spans="1:13" ht="18">
      <c r="A387" s="22" t="s">
        <v>670</v>
      </c>
      <c r="B387" s="19" t="s">
        <v>634</v>
      </c>
      <c r="C387" s="11" t="s">
        <v>16</v>
      </c>
      <c r="D387" s="12">
        <v>0.31</v>
      </c>
      <c r="E387" s="13">
        <v>24400</v>
      </c>
      <c r="F387" s="14">
        <f t="shared" si="32"/>
        <v>2.44</v>
      </c>
      <c r="G387" s="2">
        <v>4.121354496945919</v>
      </c>
      <c r="H387" s="29">
        <f t="shared" si="33"/>
        <v>168.90797118630817</v>
      </c>
      <c r="I387" s="28">
        <v>6.06</v>
      </c>
      <c r="J387" s="90">
        <v>5.18</v>
      </c>
      <c r="K387" s="89">
        <f t="shared" si="34"/>
        <v>1.1698841698841698</v>
      </c>
      <c r="L387" s="82">
        <f t="shared" si="31"/>
        <v>4.121354496945919</v>
      </c>
      <c r="M387" s="83">
        <f t="shared" si="35"/>
        <v>147.0390378816161</v>
      </c>
    </row>
    <row r="388" spans="1:13" ht="33">
      <c r="A388" s="22" t="s">
        <v>671</v>
      </c>
      <c r="B388" s="19" t="s">
        <v>672</v>
      </c>
      <c r="C388" s="11" t="s">
        <v>16</v>
      </c>
      <c r="D388" s="12"/>
      <c r="E388" s="13"/>
      <c r="F388" s="14"/>
      <c r="G388" s="2"/>
      <c r="H388" s="29"/>
      <c r="I388" s="28"/>
      <c r="J388" s="90"/>
      <c r="K388" s="89"/>
      <c r="L388" s="82">
        <f t="shared" si="31"/>
        <v>0</v>
      </c>
      <c r="M388" s="83" t="e">
        <f t="shared" si="35"/>
        <v>#DIV/0!</v>
      </c>
    </row>
    <row r="389" spans="1:13" ht="15">
      <c r="A389" s="22" t="s">
        <v>671</v>
      </c>
      <c r="B389" s="19" t="s">
        <v>673</v>
      </c>
      <c r="C389" s="11" t="s">
        <v>16</v>
      </c>
      <c r="D389" s="12">
        <v>0.1</v>
      </c>
      <c r="E389" s="13">
        <v>7900</v>
      </c>
      <c r="F389" s="14">
        <f t="shared" si="32"/>
        <v>0.79</v>
      </c>
      <c r="G389" s="2">
        <v>1.3294691925632</v>
      </c>
      <c r="H389" s="29">
        <f t="shared" si="33"/>
        <v>168.28723956496202</v>
      </c>
      <c r="I389" s="28">
        <v>1.95</v>
      </c>
      <c r="J389" s="90">
        <v>1.67</v>
      </c>
      <c r="K389" s="89">
        <f t="shared" si="34"/>
        <v>1.1676646706586826</v>
      </c>
      <c r="L389" s="82">
        <f t="shared" si="31"/>
        <v>1.3294691925632</v>
      </c>
      <c r="M389" s="83">
        <f t="shared" si="35"/>
        <v>146.67507986705763</v>
      </c>
    </row>
    <row r="390" spans="1:13" ht="15">
      <c r="A390" s="22" t="s">
        <v>674</v>
      </c>
      <c r="B390" s="19" t="s">
        <v>675</v>
      </c>
      <c r="C390" s="11" t="s">
        <v>16</v>
      </c>
      <c r="D390" s="12">
        <v>0.14</v>
      </c>
      <c r="E390" s="13">
        <v>11000</v>
      </c>
      <c r="F390" s="14">
        <f t="shared" si="32"/>
        <v>1.1</v>
      </c>
      <c r="G390" s="2">
        <v>1.8612568695884797</v>
      </c>
      <c r="H390" s="29">
        <f t="shared" si="33"/>
        <v>169.20516996258905</v>
      </c>
      <c r="I390" s="28">
        <v>2.74</v>
      </c>
      <c r="J390" s="90">
        <v>2.34</v>
      </c>
      <c r="K390" s="89">
        <f t="shared" si="34"/>
        <v>1.170940170940171</v>
      </c>
      <c r="L390" s="82">
        <f t="shared" si="31"/>
        <v>1.8612568695884797</v>
      </c>
      <c r="M390" s="83">
        <f t="shared" si="35"/>
        <v>147.21235122188207</v>
      </c>
    </row>
    <row r="391" spans="1:13" ht="15">
      <c r="A391" s="22" t="s">
        <v>676</v>
      </c>
      <c r="B391" s="19" t="s">
        <v>677</v>
      </c>
      <c r="C391" s="11" t="s">
        <v>16</v>
      </c>
      <c r="D391" s="12">
        <v>0.12</v>
      </c>
      <c r="E391" s="13">
        <v>9400</v>
      </c>
      <c r="F391" s="14">
        <f t="shared" si="32"/>
        <v>0.94</v>
      </c>
      <c r="G391" s="2">
        <v>1.59536303107584</v>
      </c>
      <c r="H391" s="29">
        <f t="shared" si="33"/>
        <v>169.71947139104682</v>
      </c>
      <c r="I391" s="28">
        <v>2.34</v>
      </c>
      <c r="J391" s="90">
        <v>2</v>
      </c>
      <c r="K391" s="89">
        <f t="shared" si="34"/>
        <v>1.17</v>
      </c>
      <c r="L391" s="82">
        <f t="shared" si="31"/>
        <v>1.59536303107584</v>
      </c>
      <c r="M391" s="83">
        <f t="shared" si="35"/>
        <v>146.67507986705763</v>
      </c>
    </row>
    <row r="392" spans="1:13" ht="45.75" customHeight="1">
      <c r="A392" s="22" t="s">
        <v>678</v>
      </c>
      <c r="B392" s="19" t="s">
        <v>679</v>
      </c>
      <c r="C392" s="11" t="s">
        <v>16</v>
      </c>
      <c r="D392" s="12"/>
      <c r="E392" s="13"/>
      <c r="F392" s="14"/>
      <c r="G392" s="2"/>
      <c r="H392" s="29"/>
      <c r="I392" s="28"/>
      <c r="J392" s="90"/>
      <c r="K392" s="89"/>
      <c r="L392" s="82">
        <f t="shared" si="31"/>
        <v>0</v>
      </c>
      <c r="M392" s="83" t="e">
        <f t="shared" si="35"/>
        <v>#DIV/0!</v>
      </c>
    </row>
    <row r="393" spans="1:13" ht="15">
      <c r="A393" s="22" t="s">
        <v>680</v>
      </c>
      <c r="B393" s="19" t="s">
        <v>630</v>
      </c>
      <c r="C393" s="11" t="s">
        <v>16</v>
      </c>
      <c r="D393" s="12"/>
      <c r="E393" s="13"/>
      <c r="F393" s="14"/>
      <c r="G393" s="2"/>
      <c r="H393" s="29"/>
      <c r="I393" s="28"/>
      <c r="J393" s="90"/>
      <c r="K393" s="89"/>
      <c r="L393" s="82">
        <f t="shared" si="31"/>
        <v>0</v>
      </c>
      <c r="M393" s="83" t="e">
        <f t="shared" si="35"/>
        <v>#DIV/0!</v>
      </c>
    </row>
    <row r="394" spans="1:13" ht="18">
      <c r="A394" s="22" t="s">
        <v>680</v>
      </c>
      <c r="B394" s="19" t="s">
        <v>632</v>
      </c>
      <c r="C394" s="11" t="s">
        <v>16</v>
      </c>
      <c r="D394" s="12">
        <v>3.36</v>
      </c>
      <c r="E394" s="13">
        <v>264200</v>
      </c>
      <c r="F394" s="14">
        <f t="shared" si="32"/>
        <v>26.42</v>
      </c>
      <c r="G394" s="2">
        <v>44.670164870123514</v>
      </c>
      <c r="H394" s="29">
        <f t="shared" si="33"/>
        <v>169.0770812646613</v>
      </c>
      <c r="I394" s="28">
        <v>65.64</v>
      </c>
      <c r="J394" s="90">
        <v>56.09</v>
      </c>
      <c r="K394" s="89">
        <f t="shared" si="34"/>
        <v>1.1702620788019253</v>
      </c>
      <c r="L394" s="82">
        <f t="shared" si="31"/>
        <v>44.670164870123514</v>
      </c>
      <c r="M394" s="83">
        <f t="shared" si="35"/>
        <v>146.94371554446985</v>
      </c>
    </row>
    <row r="395" spans="1:13" ht="18">
      <c r="A395" s="22" t="s">
        <v>681</v>
      </c>
      <c r="B395" s="19" t="s">
        <v>634</v>
      </c>
      <c r="C395" s="11" t="s">
        <v>16</v>
      </c>
      <c r="D395" s="12">
        <v>2.99</v>
      </c>
      <c r="E395" s="13">
        <v>235100</v>
      </c>
      <c r="F395" s="14">
        <f t="shared" si="32"/>
        <v>23.51</v>
      </c>
      <c r="G395" s="2">
        <v>39.75112885763968</v>
      </c>
      <c r="H395" s="29">
        <f t="shared" si="33"/>
        <v>169.08179012181913</v>
      </c>
      <c r="I395" s="28">
        <v>58.41</v>
      </c>
      <c r="J395" s="90">
        <v>49.92</v>
      </c>
      <c r="K395" s="89">
        <f t="shared" si="34"/>
        <v>1.1700721153846152</v>
      </c>
      <c r="L395" s="82">
        <f t="shared" si="31"/>
        <v>39.75112885763968</v>
      </c>
      <c r="M395" s="83">
        <f t="shared" si="35"/>
        <v>146.93922330906162</v>
      </c>
    </row>
    <row r="396" spans="1:13" ht="15">
      <c r="A396" s="22" t="s">
        <v>682</v>
      </c>
      <c r="B396" s="19" t="s">
        <v>635</v>
      </c>
      <c r="C396" s="11" t="s">
        <v>16</v>
      </c>
      <c r="D396" s="12"/>
      <c r="E396" s="13"/>
      <c r="F396" s="14"/>
      <c r="G396" s="2"/>
      <c r="H396" s="29"/>
      <c r="I396" s="28"/>
      <c r="J396" s="90"/>
      <c r="K396" s="89"/>
      <c r="L396" s="82">
        <f aca="true" t="shared" si="36" ref="L396:L458">G396</f>
        <v>0</v>
      </c>
      <c r="M396" s="83" t="e">
        <f t="shared" si="35"/>
        <v>#DIV/0!</v>
      </c>
    </row>
    <row r="397" spans="1:13" ht="18">
      <c r="A397" s="22" t="s">
        <v>682</v>
      </c>
      <c r="B397" s="19" t="s">
        <v>632</v>
      </c>
      <c r="C397" s="11" t="s">
        <v>16</v>
      </c>
      <c r="D397" s="12">
        <v>4.53</v>
      </c>
      <c r="E397" s="13">
        <v>356100</v>
      </c>
      <c r="F397" s="14">
        <f aca="true" t="shared" si="37" ref="F397:F458">E397/10000</f>
        <v>35.61</v>
      </c>
      <c r="G397" s="2">
        <v>60.22495442311296</v>
      </c>
      <c r="H397" s="29">
        <f t="shared" si="33"/>
        <v>169.12371362851155</v>
      </c>
      <c r="I397" s="28">
        <v>88.5</v>
      </c>
      <c r="J397" s="90">
        <v>75.62</v>
      </c>
      <c r="K397" s="89">
        <f t="shared" si="34"/>
        <v>1.170325310764348</v>
      </c>
      <c r="L397" s="82">
        <f t="shared" si="36"/>
        <v>60.22495442311296</v>
      </c>
      <c r="M397" s="83">
        <f t="shared" si="35"/>
        <v>146.94905267713366</v>
      </c>
    </row>
    <row r="398" spans="1:13" ht="18">
      <c r="A398" s="22" t="s">
        <v>683</v>
      </c>
      <c r="B398" s="19" t="s">
        <v>634</v>
      </c>
      <c r="C398" s="11" t="s">
        <v>16</v>
      </c>
      <c r="D398" s="12">
        <v>4.07</v>
      </c>
      <c r="E398" s="13">
        <v>320000</v>
      </c>
      <c r="F398" s="14">
        <f t="shared" si="37"/>
        <v>32</v>
      </c>
      <c r="G398" s="2">
        <v>54.109396137322236</v>
      </c>
      <c r="H398" s="29">
        <f t="shared" si="33"/>
        <v>169.091862929132</v>
      </c>
      <c r="I398" s="28">
        <v>79.51</v>
      </c>
      <c r="J398" s="90">
        <v>67.95</v>
      </c>
      <c r="K398" s="89">
        <f t="shared" si="34"/>
        <v>1.1701250919793966</v>
      </c>
      <c r="L398" s="82">
        <f t="shared" si="36"/>
        <v>54.109396137322236</v>
      </c>
      <c r="M398" s="83">
        <f t="shared" si="35"/>
        <v>146.9430555059504</v>
      </c>
    </row>
    <row r="399" spans="1:13" ht="15">
      <c r="A399" s="22" t="s">
        <v>684</v>
      </c>
      <c r="B399" s="19" t="s">
        <v>638</v>
      </c>
      <c r="C399" s="11" t="s">
        <v>16</v>
      </c>
      <c r="D399" s="12"/>
      <c r="E399" s="13"/>
      <c r="F399" s="14"/>
      <c r="G399" s="2"/>
      <c r="H399" s="29"/>
      <c r="I399" s="28"/>
      <c r="J399" s="90"/>
      <c r="K399" s="89"/>
      <c r="L399" s="82">
        <f t="shared" si="36"/>
        <v>0</v>
      </c>
      <c r="M399" s="83" t="e">
        <f t="shared" si="35"/>
        <v>#DIV/0!</v>
      </c>
    </row>
    <row r="400" spans="1:13" ht="18">
      <c r="A400" s="22" t="s">
        <v>684</v>
      </c>
      <c r="B400" s="19" t="s">
        <v>632</v>
      </c>
      <c r="C400" s="11" t="s">
        <v>16</v>
      </c>
      <c r="D400" s="12">
        <v>3.82</v>
      </c>
      <c r="E400" s="13">
        <v>300300</v>
      </c>
      <c r="F400" s="14">
        <f t="shared" si="37"/>
        <v>30.03</v>
      </c>
      <c r="G400" s="2">
        <v>50.78572315591423</v>
      </c>
      <c r="H400" s="29">
        <f t="shared" si="33"/>
        <v>169.11662722582162</v>
      </c>
      <c r="I400" s="28">
        <v>74.63</v>
      </c>
      <c r="J400" s="90">
        <v>63.77</v>
      </c>
      <c r="K400" s="89">
        <f t="shared" si="34"/>
        <v>1.170299513877999</v>
      </c>
      <c r="L400" s="82">
        <f t="shared" si="36"/>
        <v>50.78572315591423</v>
      </c>
      <c r="M400" s="83">
        <f t="shared" si="35"/>
        <v>146.95074789204608</v>
      </c>
    </row>
    <row r="401" spans="1:13" ht="18">
      <c r="A401" s="22" t="s">
        <v>685</v>
      </c>
      <c r="B401" s="19" t="s">
        <v>634</v>
      </c>
      <c r="C401" s="11" t="s">
        <v>16</v>
      </c>
      <c r="D401" s="12">
        <v>3.48</v>
      </c>
      <c r="E401" s="13">
        <v>273600</v>
      </c>
      <c r="F401" s="14">
        <f t="shared" si="37"/>
        <v>27.36</v>
      </c>
      <c r="G401" s="2">
        <v>46.26552790119935</v>
      </c>
      <c r="H401" s="29">
        <f t="shared" si="33"/>
        <v>169.09915168567014</v>
      </c>
      <c r="I401" s="28">
        <v>67.98</v>
      </c>
      <c r="J401" s="90">
        <v>58.1</v>
      </c>
      <c r="K401" s="89">
        <f t="shared" si="34"/>
        <v>1.1700516351118762</v>
      </c>
      <c r="L401" s="82">
        <f t="shared" si="36"/>
        <v>46.26552790119935</v>
      </c>
      <c r="M401" s="83">
        <f t="shared" si="35"/>
        <v>146.93445224524876</v>
      </c>
    </row>
    <row r="402" spans="1:13" ht="33">
      <c r="A402" s="22" t="s">
        <v>686</v>
      </c>
      <c r="B402" s="19" t="s">
        <v>672</v>
      </c>
      <c r="C402" s="11" t="s">
        <v>16</v>
      </c>
      <c r="D402" s="12"/>
      <c r="E402" s="13"/>
      <c r="F402" s="14"/>
      <c r="G402" s="2"/>
      <c r="H402" s="29"/>
      <c r="I402" s="28"/>
      <c r="J402" s="90"/>
      <c r="K402" s="89"/>
      <c r="L402" s="82">
        <f t="shared" si="36"/>
        <v>0</v>
      </c>
      <c r="M402" s="83" t="e">
        <f t="shared" si="35"/>
        <v>#DIV/0!</v>
      </c>
    </row>
    <row r="403" spans="1:13" ht="18" customHeight="1">
      <c r="A403" s="22" t="s">
        <v>686</v>
      </c>
      <c r="B403" s="19" t="s">
        <v>673</v>
      </c>
      <c r="C403" s="11" t="s">
        <v>16</v>
      </c>
      <c r="D403" s="12">
        <v>0.14</v>
      </c>
      <c r="E403" s="13">
        <v>11000</v>
      </c>
      <c r="F403" s="14">
        <f t="shared" si="37"/>
        <v>1.1</v>
      </c>
      <c r="G403" s="2">
        <v>1.8612568695884797</v>
      </c>
      <c r="H403" s="29">
        <f aca="true" t="shared" si="38" ref="H403:H465">G403/F403%</f>
        <v>169.20516996258905</v>
      </c>
      <c r="I403" s="28">
        <v>2.74</v>
      </c>
      <c r="J403" s="90">
        <v>2.34</v>
      </c>
      <c r="K403" s="89">
        <f aca="true" t="shared" si="39" ref="K403:K465">I403/J403</f>
        <v>1.170940170940171</v>
      </c>
      <c r="L403" s="82">
        <f t="shared" si="36"/>
        <v>1.8612568695884797</v>
      </c>
      <c r="M403" s="83">
        <f t="shared" si="35"/>
        <v>147.21235122188207</v>
      </c>
    </row>
    <row r="404" spans="1:13" ht="17.25" customHeight="1">
      <c r="A404" s="22" t="s">
        <v>687</v>
      </c>
      <c r="B404" s="19" t="s">
        <v>675</v>
      </c>
      <c r="C404" s="11" t="s">
        <v>16</v>
      </c>
      <c r="D404" s="12">
        <v>0.2</v>
      </c>
      <c r="E404" s="13">
        <v>15700</v>
      </c>
      <c r="F404" s="14">
        <f t="shared" si="37"/>
        <v>1.57</v>
      </c>
      <c r="G404" s="2">
        <v>2.6589383851264</v>
      </c>
      <c r="H404" s="29">
        <f t="shared" si="38"/>
        <v>169.3591328105987</v>
      </c>
      <c r="I404" s="28">
        <v>3.91</v>
      </c>
      <c r="J404" s="90">
        <v>3.34</v>
      </c>
      <c r="K404" s="89">
        <f t="shared" si="39"/>
        <v>1.1706586826347307</v>
      </c>
      <c r="L404" s="82">
        <f t="shared" si="36"/>
        <v>2.6589383851264</v>
      </c>
      <c r="M404" s="83">
        <f t="shared" si="35"/>
        <v>147.05116981543472</v>
      </c>
    </row>
    <row r="405" spans="1:13" ht="18" customHeight="1">
      <c r="A405" s="22" t="s">
        <v>688</v>
      </c>
      <c r="B405" s="19" t="s">
        <v>677</v>
      </c>
      <c r="C405" s="11" t="s">
        <v>16</v>
      </c>
      <c r="D405" s="12">
        <v>0.17</v>
      </c>
      <c r="E405" s="13">
        <v>13400</v>
      </c>
      <c r="F405" s="14">
        <f t="shared" si="37"/>
        <v>1.34</v>
      </c>
      <c r="G405" s="2">
        <v>2.26009762735744</v>
      </c>
      <c r="H405" s="29">
        <f t="shared" si="38"/>
        <v>168.66400204159999</v>
      </c>
      <c r="I405" s="28">
        <v>3.32</v>
      </c>
      <c r="J405" s="90">
        <v>2.84</v>
      </c>
      <c r="K405" s="89">
        <f t="shared" si="39"/>
        <v>1.1690140845070423</v>
      </c>
      <c r="L405" s="82">
        <f t="shared" si="36"/>
        <v>2.26009762735744</v>
      </c>
      <c r="M405" s="83">
        <f t="shared" si="35"/>
        <v>146.89630924845594</v>
      </c>
    </row>
    <row r="406" spans="1:13" ht="35.25" customHeight="1">
      <c r="A406" s="22" t="s">
        <v>689</v>
      </c>
      <c r="B406" s="19" t="s">
        <v>690</v>
      </c>
      <c r="C406" s="11" t="s">
        <v>16</v>
      </c>
      <c r="D406" s="12"/>
      <c r="E406" s="13"/>
      <c r="F406" s="14"/>
      <c r="G406" s="2"/>
      <c r="H406" s="29"/>
      <c r="I406" s="28"/>
      <c r="J406" s="90"/>
      <c r="K406" s="89"/>
      <c r="L406" s="82">
        <f t="shared" si="36"/>
        <v>0</v>
      </c>
      <c r="M406" s="83" t="e">
        <f t="shared" si="35"/>
        <v>#DIV/0!</v>
      </c>
    </row>
    <row r="407" spans="1:13" ht="18" customHeight="1">
      <c r="A407" s="22" t="s">
        <v>691</v>
      </c>
      <c r="B407" s="19" t="s">
        <v>630</v>
      </c>
      <c r="C407" s="11" t="s">
        <v>16</v>
      </c>
      <c r="D407" s="12"/>
      <c r="E407" s="13"/>
      <c r="F407" s="14"/>
      <c r="G407" s="2"/>
      <c r="H407" s="29"/>
      <c r="I407" s="28"/>
      <c r="J407" s="90"/>
      <c r="K407" s="89"/>
      <c r="L407" s="82">
        <f t="shared" si="36"/>
        <v>0</v>
      </c>
      <c r="M407" s="83" t="e">
        <f t="shared" si="35"/>
        <v>#DIV/0!</v>
      </c>
    </row>
    <row r="408" spans="1:13" ht="18" customHeight="1">
      <c r="A408" s="22" t="s">
        <v>691</v>
      </c>
      <c r="B408" s="19" t="s">
        <v>692</v>
      </c>
      <c r="C408" s="11" t="s">
        <v>16</v>
      </c>
      <c r="D408" s="12">
        <v>1.5</v>
      </c>
      <c r="E408" s="13">
        <v>117900</v>
      </c>
      <c r="F408" s="14">
        <f t="shared" si="37"/>
        <v>11.79</v>
      </c>
      <c r="G408" s="2">
        <v>19.942037888448</v>
      </c>
      <c r="H408" s="29">
        <f t="shared" si="38"/>
        <v>169.14366317597964</v>
      </c>
      <c r="I408" s="28">
        <v>29.3</v>
      </c>
      <c r="J408" s="90">
        <v>25.04</v>
      </c>
      <c r="K408" s="89">
        <f t="shared" si="39"/>
        <v>1.1701277955271565</v>
      </c>
      <c r="L408" s="82">
        <f t="shared" si="36"/>
        <v>19.942037888448</v>
      </c>
      <c r="M408" s="83">
        <f t="shared" si="35"/>
        <v>146.92580649930903</v>
      </c>
    </row>
    <row r="409" spans="1:13" ht="18">
      <c r="A409" s="22" t="s">
        <v>693</v>
      </c>
      <c r="B409" s="19" t="s">
        <v>694</v>
      </c>
      <c r="C409" s="11" t="s">
        <v>16</v>
      </c>
      <c r="D409" s="12">
        <v>1.35</v>
      </c>
      <c r="E409" s="13">
        <v>106100</v>
      </c>
      <c r="F409" s="14">
        <f t="shared" si="37"/>
        <v>10.61</v>
      </c>
      <c r="G409" s="2">
        <v>17.9478340996032</v>
      </c>
      <c r="H409" s="29">
        <f t="shared" si="38"/>
        <v>169.1596050857983</v>
      </c>
      <c r="I409" s="28">
        <v>26.37</v>
      </c>
      <c r="J409" s="90">
        <v>22.54</v>
      </c>
      <c r="K409" s="89">
        <f t="shared" si="39"/>
        <v>1.1699201419698315</v>
      </c>
      <c r="L409" s="82">
        <f t="shared" si="36"/>
        <v>17.9478340996032</v>
      </c>
      <c r="M409" s="83">
        <f t="shared" si="35"/>
        <v>146.92580649930903</v>
      </c>
    </row>
    <row r="410" spans="1:13" ht="15">
      <c r="A410" s="22" t="s">
        <v>695</v>
      </c>
      <c r="B410" s="19" t="s">
        <v>635</v>
      </c>
      <c r="C410" s="11" t="s">
        <v>16</v>
      </c>
      <c r="D410" s="12"/>
      <c r="E410" s="13"/>
      <c r="F410" s="14"/>
      <c r="G410" s="2"/>
      <c r="H410" s="29"/>
      <c r="I410" s="28"/>
      <c r="J410" s="90"/>
      <c r="K410" s="89"/>
      <c r="L410" s="82">
        <f t="shared" si="36"/>
        <v>0</v>
      </c>
      <c r="M410" s="83" t="e">
        <f t="shared" si="35"/>
        <v>#DIV/0!</v>
      </c>
    </row>
    <row r="411" spans="1:13" ht="18">
      <c r="A411" s="22" t="s">
        <v>695</v>
      </c>
      <c r="B411" s="19" t="s">
        <v>692</v>
      </c>
      <c r="C411" s="11" t="s">
        <v>16</v>
      </c>
      <c r="D411" s="12">
        <v>1.76</v>
      </c>
      <c r="E411" s="13">
        <v>138400</v>
      </c>
      <c r="F411" s="14">
        <f t="shared" si="37"/>
        <v>13.84</v>
      </c>
      <c r="G411" s="2">
        <v>23.398657789112317</v>
      </c>
      <c r="H411" s="29">
        <f t="shared" si="38"/>
        <v>169.06544645312368</v>
      </c>
      <c r="I411" s="28">
        <v>34.38</v>
      </c>
      <c r="J411" s="90">
        <v>29.38</v>
      </c>
      <c r="K411" s="89">
        <f t="shared" si="39"/>
        <v>1.1701837985023826</v>
      </c>
      <c r="L411" s="82">
        <f t="shared" si="36"/>
        <v>23.398657789112317</v>
      </c>
      <c r="M411" s="83">
        <f t="shared" si="35"/>
        <v>146.93150483186022</v>
      </c>
    </row>
    <row r="412" spans="1:13" ht="18">
      <c r="A412" s="22" t="s">
        <v>696</v>
      </c>
      <c r="B412" s="19" t="s">
        <v>694</v>
      </c>
      <c r="C412" s="11" t="s">
        <v>16</v>
      </c>
      <c r="D412" s="12">
        <v>1.61</v>
      </c>
      <c r="E412" s="13">
        <v>126600</v>
      </c>
      <c r="F412" s="14">
        <f t="shared" si="37"/>
        <v>12.66</v>
      </c>
      <c r="G412" s="2">
        <v>21.404454000267524</v>
      </c>
      <c r="H412" s="29">
        <f t="shared" si="38"/>
        <v>169.0715165897909</v>
      </c>
      <c r="I412" s="28">
        <v>31.45</v>
      </c>
      <c r="J412" s="90">
        <v>26.88</v>
      </c>
      <c r="K412" s="89">
        <f t="shared" si="39"/>
        <v>1.170014880952381</v>
      </c>
      <c r="L412" s="82">
        <f t="shared" si="36"/>
        <v>21.404454000267524</v>
      </c>
      <c r="M412" s="83">
        <f t="shared" si="35"/>
        <v>146.9320357324084</v>
      </c>
    </row>
    <row r="413" spans="1:13" ht="15">
      <c r="A413" s="22" t="s">
        <v>697</v>
      </c>
      <c r="B413" s="19" t="s">
        <v>638</v>
      </c>
      <c r="C413" s="11" t="s">
        <v>16</v>
      </c>
      <c r="D413" s="12"/>
      <c r="E413" s="13"/>
      <c r="F413" s="14"/>
      <c r="G413" s="2"/>
      <c r="H413" s="29"/>
      <c r="I413" s="28"/>
      <c r="J413" s="90"/>
      <c r="K413" s="89"/>
      <c r="L413" s="82">
        <f t="shared" si="36"/>
        <v>0</v>
      </c>
      <c r="M413" s="83" t="e">
        <f t="shared" si="35"/>
        <v>#DIV/0!</v>
      </c>
    </row>
    <row r="414" spans="1:13" ht="18">
      <c r="A414" s="22" t="s">
        <v>697</v>
      </c>
      <c r="B414" s="19" t="s">
        <v>692</v>
      </c>
      <c r="C414" s="11" t="s">
        <v>16</v>
      </c>
      <c r="D414" s="12">
        <v>1.71</v>
      </c>
      <c r="E414" s="13">
        <v>134500</v>
      </c>
      <c r="F414" s="14">
        <f t="shared" si="37"/>
        <v>13.45</v>
      </c>
      <c r="G414" s="2">
        <v>22.733923192830716</v>
      </c>
      <c r="H414" s="29">
        <f t="shared" si="38"/>
        <v>169.02545124781204</v>
      </c>
      <c r="I414" s="28">
        <v>33.41</v>
      </c>
      <c r="J414" s="90">
        <v>28.55</v>
      </c>
      <c r="K414" s="89">
        <f t="shared" si="39"/>
        <v>1.1702276707530646</v>
      </c>
      <c r="L414" s="82">
        <f t="shared" si="36"/>
        <v>22.733923192830716</v>
      </c>
      <c r="M414" s="83">
        <f t="shared" si="35"/>
        <v>146.96099620208116</v>
      </c>
    </row>
    <row r="415" spans="1:13" ht="18">
      <c r="A415" s="22" t="s">
        <v>698</v>
      </c>
      <c r="B415" s="19" t="s">
        <v>694</v>
      </c>
      <c r="C415" s="11" t="s">
        <v>16</v>
      </c>
      <c r="D415" s="12">
        <v>1.55</v>
      </c>
      <c r="E415" s="13">
        <v>121900</v>
      </c>
      <c r="F415" s="14">
        <f t="shared" si="37"/>
        <v>12.19</v>
      </c>
      <c r="G415" s="2">
        <v>20.606772484729596</v>
      </c>
      <c r="H415" s="29">
        <f t="shared" si="38"/>
        <v>169.0465339190287</v>
      </c>
      <c r="I415" s="28">
        <v>30.28</v>
      </c>
      <c r="J415" s="90">
        <v>25.88</v>
      </c>
      <c r="K415" s="89">
        <f t="shared" si="39"/>
        <v>1.1700154559505411</v>
      </c>
      <c r="L415" s="82">
        <f t="shared" si="36"/>
        <v>20.606772484729596</v>
      </c>
      <c r="M415" s="83">
        <f t="shared" si="35"/>
        <v>146.94198241106722</v>
      </c>
    </row>
    <row r="416" spans="1:13" ht="32.25" customHeight="1">
      <c r="A416" s="22" t="s">
        <v>699</v>
      </c>
      <c r="B416" s="19" t="s">
        <v>641</v>
      </c>
      <c r="C416" s="11" t="s">
        <v>16</v>
      </c>
      <c r="D416" s="12"/>
      <c r="E416" s="13"/>
      <c r="F416" s="14"/>
      <c r="G416" s="2"/>
      <c r="H416" s="29"/>
      <c r="I416" s="28"/>
      <c r="J416" s="90"/>
      <c r="K416" s="89"/>
      <c r="L416" s="82">
        <f t="shared" si="36"/>
        <v>0</v>
      </c>
      <c r="M416" s="83" t="e">
        <f t="shared" si="35"/>
        <v>#DIV/0!</v>
      </c>
    </row>
    <row r="417" spans="1:13" ht="18" customHeight="1">
      <c r="A417" s="22" t="s">
        <v>699</v>
      </c>
      <c r="B417" s="19" t="s">
        <v>630</v>
      </c>
      <c r="C417" s="11" t="s">
        <v>16</v>
      </c>
      <c r="D417" s="12"/>
      <c r="E417" s="13"/>
      <c r="F417" s="14"/>
      <c r="G417" s="2"/>
      <c r="H417" s="29"/>
      <c r="I417" s="28"/>
      <c r="J417" s="90"/>
      <c r="K417" s="89"/>
      <c r="L417" s="82">
        <f t="shared" si="36"/>
        <v>0</v>
      </c>
      <c r="M417" s="83" t="e">
        <f t="shared" si="35"/>
        <v>#DIV/0!</v>
      </c>
    </row>
    <row r="418" spans="1:13" ht="18">
      <c r="A418" s="22" t="s">
        <v>699</v>
      </c>
      <c r="B418" s="19" t="s">
        <v>692</v>
      </c>
      <c r="C418" s="11" t="s">
        <v>16</v>
      </c>
      <c r="D418" s="12">
        <v>0.22</v>
      </c>
      <c r="E418" s="13">
        <v>17300</v>
      </c>
      <c r="F418" s="14">
        <f t="shared" si="37"/>
        <v>1.73</v>
      </c>
      <c r="G418" s="2">
        <v>2.9248322236390396</v>
      </c>
      <c r="H418" s="29">
        <f t="shared" si="38"/>
        <v>169.06544645312368</v>
      </c>
      <c r="I418" s="28">
        <v>4.3</v>
      </c>
      <c r="J418" s="90">
        <v>3.67</v>
      </c>
      <c r="K418" s="89">
        <f t="shared" si="39"/>
        <v>1.1716621253405994</v>
      </c>
      <c r="L418" s="82">
        <f t="shared" si="36"/>
        <v>2.9248322236390396</v>
      </c>
      <c r="M418" s="83">
        <f t="shared" si="35"/>
        <v>147.01697982012772</v>
      </c>
    </row>
    <row r="419" spans="1:13" ht="18">
      <c r="A419" s="22" t="s">
        <v>700</v>
      </c>
      <c r="B419" s="19" t="s">
        <v>694</v>
      </c>
      <c r="C419" s="11" t="s">
        <v>16</v>
      </c>
      <c r="D419" s="12">
        <v>0.2</v>
      </c>
      <c r="E419" s="13">
        <v>15700</v>
      </c>
      <c r="F419" s="14">
        <f t="shared" si="37"/>
        <v>1.57</v>
      </c>
      <c r="G419" s="2">
        <v>2.6589383851264</v>
      </c>
      <c r="H419" s="29">
        <f t="shared" si="38"/>
        <v>169.3591328105987</v>
      </c>
      <c r="I419" s="28">
        <v>3.91</v>
      </c>
      <c r="J419" s="90">
        <v>3.34</v>
      </c>
      <c r="K419" s="89">
        <f t="shared" si="39"/>
        <v>1.1706586826347307</v>
      </c>
      <c r="L419" s="82">
        <f t="shared" si="36"/>
        <v>2.6589383851264</v>
      </c>
      <c r="M419" s="83">
        <f t="shared" si="35"/>
        <v>147.05116981543472</v>
      </c>
    </row>
    <row r="420" spans="1:13" ht="18" customHeight="1">
      <c r="A420" s="22" t="s">
        <v>701</v>
      </c>
      <c r="B420" s="19" t="s">
        <v>635</v>
      </c>
      <c r="C420" s="11" t="s">
        <v>16</v>
      </c>
      <c r="D420" s="12"/>
      <c r="E420" s="13"/>
      <c r="F420" s="14"/>
      <c r="G420" s="2"/>
      <c r="H420" s="29"/>
      <c r="I420" s="28"/>
      <c r="J420" s="90"/>
      <c r="K420" s="89"/>
      <c r="L420" s="82"/>
      <c r="M420" s="83"/>
    </row>
    <row r="421" spans="1:13" ht="18">
      <c r="A421" s="22" t="s">
        <v>701</v>
      </c>
      <c r="B421" s="19" t="s">
        <v>692</v>
      </c>
      <c r="C421" s="11" t="s">
        <v>16</v>
      </c>
      <c r="D421" s="12">
        <v>0.27</v>
      </c>
      <c r="E421" s="13">
        <v>21200</v>
      </c>
      <c r="F421" s="14">
        <f t="shared" si="37"/>
        <v>2.12</v>
      </c>
      <c r="G421" s="2">
        <v>3.5895668199206394</v>
      </c>
      <c r="H421" s="29">
        <f t="shared" si="38"/>
        <v>169.3191896188981</v>
      </c>
      <c r="I421" s="28">
        <v>5.27</v>
      </c>
      <c r="J421" s="90">
        <v>4.51</v>
      </c>
      <c r="K421" s="89">
        <f t="shared" si="39"/>
        <v>1.1685144124168514</v>
      </c>
      <c r="L421" s="82">
        <f t="shared" si="36"/>
        <v>3.5895668199206394</v>
      </c>
      <c r="M421" s="83">
        <f t="shared" si="35"/>
        <v>146.81437244053063</v>
      </c>
    </row>
    <row r="422" spans="1:13" ht="18">
      <c r="A422" s="22" t="s">
        <v>702</v>
      </c>
      <c r="B422" s="19" t="s">
        <v>694</v>
      </c>
      <c r="C422" s="11" t="s">
        <v>16</v>
      </c>
      <c r="D422" s="12">
        <v>0.24</v>
      </c>
      <c r="E422" s="13">
        <v>18900</v>
      </c>
      <c r="F422" s="14">
        <f t="shared" si="37"/>
        <v>1.89</v>
      </c>
      <c r="G422" s="2">
        <v>3.19072606215168</v>
      </c>
      <c r="H422" s="29">
        <f t="shared" si="38"/>
        <v>168.82148476993015</v>
      </c>
      <c r="I422" s="28">
        <v>4.69</v>
      </c>
      <c r="J422" s="90">
        <v>4.01</v>
      </c>
      <c r="K422" s="89">
        <f t="shared" si="39"/>
        <v>1.1695760598503742</v>
      </c>
      <c r="L422" s="82">
        <f t="shared" si="36"/>
        <v>3.19072606215168</v>
      </c>
      <c r="M422" s="83">
        <f t="shared" si="35"/>
        <v>146.98848815737188</v>
      </c>
    </row>
    <row r="423" spans="1:13" ht="18" customHeight="1">
      <c r="A423" s="22" t="s">
        <v>703</v>
      </c>
      <c r="B423" s="19" t="s">
        <v>638</v>
      </c>
      <c r="C423" s="11" t="s">
        <v>16</v>
      </c>
      <c r="D423" s="12"/>
      <c r="E423" s="13"/>
      <c r="F423" s="14"/>
      <c r="G423" s="2"/>
      <c r="H423" s="29"/>
      <c r="I423" s="28"/>
      <c r="J423" s="90"/>
      <c r="K423" s="89"/>
      <c r="L423" s="82">
        <f t="shared" si="36"/>
        <v>0</v>
      </c>
      <c r="M423" s="83" t="e">
        <f t="shared" si="35"/>
        <v>#DIV/0!</v>
      </c>
    </row>
    <row r="424" spans="1:13" ht="18">
      <c r="A424" s="22" t="s">
        <v>703</v>
      </c>
      <c r="B424" s="19" t="s">
        <v>692</v>
      </c>
      <c r="C424" s="11" t="s">
        <v>16</v>
      </c>
      <c r="D424" s="12">
        <v>0.26</v>
      </c>
      <c r="E424" s="13">
        <v>20400</v>
      </c>
      <c r="F424" s="14">
        <f t="shared" si="37"/>
        <v>2.04</v>
      </c>
      <c r="G424" s="2">
        <v>3.45661990066432</v>
      </c>
      <c r="H424" s="29">
        <f t="shared" si="38"/>
        <v>169.442151993349</v>
      </c>
      <c r="I424" s="28">
        <v>5.08</v>
      </c>
      <c r="J424" s="90">
        <v>4.34</v>
      </c>
      <c r="K424" s="89">
        <f t="shared" si="39"/>
        <v>1.1705069124423964</v>
      </c>
      <c r="L424" s="82">
        <f t="shared" si="36"/>
        <v>3.45661990066432</v>
      </c>
      <c r="M424" s="83">
        <f t="shared" si="35"/>
        <v>146.96437982734773</v>
      </c>
    </row>
    <row r="425" spans="1:13" ht="18">
      <c r="A425" s="22" t="s">
        <v>704</v>
      </c>
      <c r="B425" s="19" t="s">
        <v>694</v>
      </c>
      <c r="C425" s="11" t="s">
        <v>16</v>
      </c>
      <c r="D425" s="12">
        <v>0.23</v>
      </c>
      <c r="E425" s="13">
        <v>18100</v>
      </c>
      <c r="F425" s="14">
        <f t="shared" si="37"/>
        <v>1.81</v>
      </c>
      <c r="G425" s="2">
        <v>3.05777914289536</v>
      </c>
      <c r="H425" s="29">
        <f t="shared" si="38"/>
        <v>168.9380741931138</v>
      </c>
      <c r="I425" s="28">
        <v>4.49</v>
      </c>
      <c r="J425" s="90">
        <v>3.84</v>
      </c>
      <c r="K425" s="89">
        <f t="shared" si="39"/>
        <v>1.1692708333333335</v>
      </c>
      <c r="L425" s="82">
        <f t="shared" si="36"/>
        <v>3.05777914289536</v>
      </c>
      <c r="M425" s="83">
        <f t="shared" si="35"/>
        <v>146.83859723591726</v>
      </c>
    </row>
    <row r="426" spans="1:13" ht="31.5" customHeight="1">
      <c r="A426" s="22" t="s">
        <v>705</v>
      </c>
      <c r="B426" s="19" t="s">
        <v>706</v>
      </c>
      <c r="C426" s="11" t="s">
        <v>16</v>
      </c>
      <c r="D426" s="12">
        <v>0.49</v>
      </c>
      <c r="E426" s="13">
        <v>38500</v>
      </c>
      <c r="F426" s="14">
        <f t="shared" si="37"/>
        <v>3.85</v>
      </c>
      <c r="G426" s="2">
        <v>6.5143990435596795</v>
      </c>
      <c r="H426" s="29">
        <f t="shared" si="38"/>
        <v>169.20516996258908</v>
      </c>
      <c r="I426" s="28">
        <v>9.57</v>
      </c>
      <c r="J426" s="90">
        <v>8.18</v>
      </c>
      <c r="K426" s="89">
        <f t="shared" si="39"/>
        <v>1.1699266503667483</v>
      </c>
      <c r="L426" s="82">
        <f t="shared" si="36"/>
        <v>6.5143990435596795</v>
      </c>
      <c r="M426" s="83">
        <f t="shared" si="35"/>
        <v>146.90533901912525</v>
      </c>
    </row>
    <row r="427" spans="1:13" ht="17.25" customHeight="1">
      <c r="A427" s="22" t="s">
        <v>707</v>
      </c>
      <c r="B427" s="19" t="s">
        <v>708</v>
      </c>
      <c r="C427" s="11" t="s">
        <v>30</v>
      </c>
      <c r="D427" s="12"/>
      <c r="E427" s="13"/>
      <c r="F427" s="14"/>
      <c r="G427" s="2"/>
      <c r="H427" s="29"/>
      <c r="I427" s="28"/>
      <c r="J427" s="90"/>
      <c r="K427" s="89"/>
      <c r="L427" s="82">
        <f t="shared" si="36"/>
        <v>0</v>
      </c>
      <c r="M427" s="83" t="e">
        <f t="shared" si="35"/>
        <v>#DIV/0!</v>
      </c>
    </row>
    <row r="428" spans="1:13" ht="17.25" customHeight="1">
      <c r="A428" s="22" t="s">
        <v>709</v>
      </c>
      <c r="B428" s="19" t="s">
        <v>710</v>
      </c>
      <c r="C428" s="11" t="s">
        <v>30</v>
      </c>
      <c r="D428" s="12">
        <v>0.221</v>
      </c>
      <c r="E428" s="13">
        <v>17400</v>
      </c>
      <c r="F428" s="14">
        <f t="shared" si="37"/>
        <v>1.74</v>
      </c>
      <c r="G428" s="2">
        <v>2.938126915564672</v>
      </c>
      <c r="H428" s="29">
        <f t="shared" si="38"/>
        <v>168.85786871061336</v>
      </c>
      <c r="I428" s="28">
        <v>4.32</v>
      </c>
      <c r="J428" s="90">
        <v>3.69</v>
      </c>
      <c r="K428" s="89">
        <f t="shared" si="39"/>
        <v>1.1707317073170733</v>
      </c>
      <c r="L428" s="82">
        <f t="shared" si="36"/>
        <v>2.938126915564672</v>
      </c>
      <c r="M428" s="83">
        <f t="shared" si="35"/>
        <v>147.0324504062395</v>
      </c>
    </row>
    <row r="429" spans="1:13" ht="16.5" customHeight="1">
      <c r="A429" s="22" t="s">
        <v>711</v>
      </c>
      <c r="B429" s="19" t="s">
        <v>712</v>
      </c>
      <c r="C429" s="11" t="s">
        <v>30</v>
      </c>
      <c r="D429" s="12">
        <v>0.505</v>
      </c>
      <c r="E429" s="13">
        <v>39700</v>
      </c>
      <c r="F429" s="14">
        <f t="shared" si="37"/>
        <v>3.97</v>
      </c>
      <c r="G429" s="2">
        <v>6.7138194224441605</v>
      </c>
      <c r="H429" s="29">
        <f t="shared" si="38"/>
        <v>169.1138393562761</v>
      </c>
      <c r="I429" s="28">
        <v>9.87</v>
      </c>
      <c r="J429" s="90">
        <v>8.43</v>
      </c>
      <c r="K429" s="89">
        <f t="shared" si="39"/>
        <v>1.1708185053380782</v>
      </c>
      <c r="L429" s="82">
        <f t="shared" si="36"/>
        <v>6.7138194224441605</v>
      </c>
      <c r="M429" s="83">
        <f t="shared" si="35"/>
        <v>147.0102095240273</v>
      </c>
    </row>
    <row r="430" spans="1:13" ht="48" customHeight="1">
      <c r="A430" s="22" t="s">
        <v>713</v>
      </c>
      <c r="B430" s="19" t="s">
        <v>714</v>
      </c>
      <c r="C430" s="11" t="s">
        <v>16</v>
      </c>
      <c r="D430" s="12"/>
      <c r="E430" s="13"/>
      <c r="F430" s="14"/>
      <c r="G430" s="2"/>
      <c r="H430" s="29"/>
      <c r="I430" s="28"/>
      <c r="J430" s="90"/>
      <c r="K430" s="89"/>
      <c r="L430" s="82"/>
      <c r="M430" s="83"/>
    </row>
    <row r="431" spans="1:13" ht="17.25" customHeight="1">
      <c r="A431" s="22"/>
      <c r="B431" s="19" t="s">
        <v>715</v>
      </c>
      <c r="C431" s="11"/>
      <c r="D431" s="12"/>
      <c r="E431" s="13"/>
      <c r="F431" s="14"/>
      <c r="G431" s="2"/>
      <c r="H431" s="29"/>
      <c r="I431" s="28"/>
      <c r="J431" s="90"/>
      <c r="K431" s="89"/>
      <c r="L431" s="82"/>
      <c r="M431" s="83"/>
    </row>
    <row r="432" spans="1:13" ht="28.5" customHeight="1">
      <c r="A432" s="22"/>
      <c r="B432" s="19" t="s">
        <v>716</v>
      </c>
      <c r="C432" s="11"/>
      <c r="D432" s="12"/>
      <c r="E432" s="13"/>
      <c r="F432" s="14"/>
      <c r="G432" s="2"/>
      <c r="H432" s="29"/>
      <c r="I432" s="28"/>
      <c r="J432" s="90"/>
      <c r="K432" s="89"/>
      <c r="L432" s="82"/>
      <c r="M432" s="83"/>
    </row>
    <row r="433" spans="1:13" ht="15" customHeight="1">
      <c r="A433" s="22" t="s">
        <v>717</v>
      </c>
      <c r="B433" s="19" t="s">
        <v>718</v>
      </c>
      <c r="C433" s="11" t="s">
        <v>16</v>
      </c>
      <c r="D433" s="12">
        <v>0.88</v>
      </c>
      <c r="E433" s="13">
        <v>69200</v>
      </c>
      <c r="F433" s="14">
        <f t="shared" si="37"/>
        <v>6.92</v>
      </c>
      <c r="G433" s="2">
        <v>11.699328894556158</v>
      </c>
      <c r="H433" s="29">
        <f t="shared" si="38"/>
        <v>169.06544645312368</v>
      </c>
      <c r="I433" s="28">
        <v>17.19</v>
      </c>
      <c r="J433" s="90">
        <v>14.69</v>
      </c>
      <c r="K433" s="89">
        <f t="shared" si="39"/>
        <v>1.1701837985023826</v>
      </c>
      <c r="L433" s="82">
        <f t="shared" si="36"/>
        <v>11.699328894556158</v>
      </c>
      <c r="M433" s="83">
        <f t="shared" si="35"/>
        <v>146.93150483186022</v>
      </c>
    </row>
    <row r="434" spans="1:13" ht="15" customHeight="1">
      <c r="A434" s="22" t="s">
        <v>719</v>
      </c>
      <c r="B434" s="19" t="s">
        <v>720</v>
      </c>
      <c r="C434" s="11" t="s">
        <v>16</v>
      </c>
      <c r="D434" s="12">
        <v>1.04</v>
      </c>
      <c r="E434" s="13">
        <v>81800</v>
      </c>
      <c r="F434" s="14">
        <f t="shared" si="37"/>
        <v>8.18</v>
      </c>
      <c r="G434" s="2">
        <v>13.82647960265728</v>
      </c>
      <c r="H434" s="29">
        <f t="shared" si="38"/>
        <v>169.02786800314524</v>
      </c>
      <c r="I434" s="28">
        <v>20.32</v>
      </c>
      <c r="J434" s="90">
        <v>17.36</v>
      </c>
      <c r="K434" s="89">
        <f t="shared" si="39"/>
        <v>1.1705069124423964</v>
      </c>
      <c r="L434" s="82">
        <f t="shared" si="36"/>
        <v>13.82647960265728</v>
      </c>
      <c r="M434" s="83">
        <f t="shared" si="35"/>
        <v>146.96437982734773</v>
      </c>
    </row>
    <row r="435" spans="1:13" ht="15">
      <c r="A435" s="22"/>
      <c r="B435" s="19" t="s">
        <v>721</v>
      </c>
      <c r="C435" s="11"/>
      <c r="D435" s="12"/>
      <c r="E435" s="13"/>
      <c r="F435" s="14"/>
      <c r="G435" s="2"/>
      <c r="H435" s="29"/>
      <c r="I435" s="28"/>
      <c r="J435" s="90"/>
      <c r="K435" s="89"/>
      <c r="L435" s="82"/>
      <c r="M435" s="83"/>
    </row>
    <row r="436" spans="1:13" ht="18" customHeight="1">
      <c r="A436" s="22" t="s">
        <v>722</v>
      </c>
      <c r="B436" s="19" t="s">
        <v>718</v>
      </c>
      <c r="C436" s="11" t="s">
        <v>16</v>
      </c>
      <c r="D436" s="12">
        <v>0.63</v>
      </c>
      <c r="E436" s="13">
        <v>49500</v>
      </c>
      <c r="F436" s="14">
        <f t="shared" si="37"/>
        <v>4.95</v>
      </c>
      <c r="G436" s="2">
        <v>8.375655913148158</v>
      </c>
      <c r="H436" s="29">
        <f t="shared" si="38"/>
        <v>169.20516996258905</v>
      </c>
      <c r="I436" s="28">
        <v>12.31</v>
      </c>
      <c r="J436" s="90">
        <v>10.52</v>
      </c>
      <c r="K436" s="89">
        <f t="shared" si="39"/>
        <v>1.170152091254753</v>
      </c>
      <c r="L436" s="82">
        <f t="shared" si="36"/>
        <v>8.375655913148158</v>
      </c>
      <c r="M436" s="83">
        <f t="shared" si="35"/>
        <v>146.97356395307125</v>
      </c>
    </row>
    <row r="437" spans="1:13" ht="18" customHeight="1">
      <c r="A437" s="22" t="s">
        <v>723</v>
      </c>
      <c r="B437" s="19" t="s">
        <v>720</v>
      </c>
      <c r="C437" s="11" t="s">
        <v>16</v>
      </c>
      <c r="D437" s="12">
        <v>0.74</v>
      </c>
      <c r="E437" s="13">
        <v>58200</v>
      </c>
      <c r="F437" s="14">
        <f t="shared" si="37"/>
        <v>5.82</v>
      </c>
      <c r="G437" s="2">
        <v>9.83807202496768</v>
      </c>
      <c r="H437" s="29">
        <f t="shared" si="38"/>
        <v>169.03903822968522</v>
      </c>
      <c r="I437" s="28">
        <v>14.46</v>
      </c>
      <c r="J437" s="90">
        <v>12.35</v>
      </c>
      <c r="K437" s="89">
        <f t="shared" si="39"/>
        <v>1.1708502024291498</v>
      </c>
      <c r="L437" s="82">
        <f t="shared" si="36"/>
        <v>9.83807202496768</v>
      </c>
      <c r="M437" s="83">
        <f t="shared" si="35"/>
        <v>146.98001766303906</v>
      </c>
    </row>
    <row r="438" spans="1:13" ht="16.5" customHeight="1">
      <c r="A438" s="22"/>
      <c r="B438" s="19" t="s">
        <v>724</v>
      </c>
      <c r="C438" s="11"/>
      <c r="D438" s="12"/>
      <c r="E438" s="13"/>
      <c r="F438" s="14"/>
      <c r="G438" s="2"/>
      <c r="H438" s="29"/>
      <c r="I438" s="28"/>
      <c r="J438" s="90"/>
      <c r="K438" s="89"/>
      <c r="L438" s="82"/>
      <c r="M438" s="83"/>
    </row>
    <row r="439" spans="1:13" ht="30.75" customHeight="1">
      <c r="A439" s="22"/>
      <c r="B439" s="19" t="s">
        <v>716</v>
      </c>
      <c r="C439" s="11"/>
      <c r="D439" s="12"/>
      <c r="E439" s="13"/>
      <c r="F439" s="14"/>
      <c r="G439" s="2"/>
      <c r="H439" s="29"/>
      <c r="I439" s="28"/>
      <c r="J439" s="90"/>
      <c r="K439" s="89"/>
      <c r="L439" s="82"/>
      <c r="M439" s="83"/>
    </row>
    <row r="440" spans="1:13" ht="15" customHeight="1">
      <c r="A440" s="22" t="s">
        <v>725</v>
      </c>
      <c r="B440" s="19" t="s">
        <v>718</v>
      </c>
      <c r="C440" s="11" t="s">
        <v>16</v>
      </c>
      <c r="D440" s="12">
        <v>0.73</v>
      </c>
      <c r="E440" s="13">
        <v>57400</v>
      </c>
      <c r="F440" s="14">
        <f t="shared" si="37"/>
        <v>5.74</v>
      </c>
      <c r="G440" s="2">
        <v>9.70512510571136</v>
      </c>
      <c r="H440" s="29">
        <f t="shared" si="38"/>
        <v>169.07883459427458</v>
      </c>
      <c r="I440" s="28">
        <v>14.26</v>
      </c>
      <c r="J440" s="90">
        <v>12.19</v>
      </c>
      <c r="K440" s="89">
        <f t="shared" si="39"/>
        <v>1.169811320754717</v>
      </c>
      <c r="L440" s="82">
        <f t="shared" si="36"/>
        <v>9.70512510571136</v>
      </c>
      <c r="M440" s="83">
        <f t="shared" si="35"/>
        <v>146.93267572211042</v>
      </c>
    </row>
    <row r="441" spans="1:13" ht="15" customHeight="1">
      <c r="A441" s="22" t="s">
        <v>726</v>
      </c>
      <c r="B441" s="19" t="s">
        <v>720</v>
      </c>
      <c r="C441" s="11" t="s">
        <v>16</v>
      </c>
      <c r="D441" s="12">
        <v>0.87</v>
      </c>
      <c r="E441" s="13">
        <v>68400</v>
      </c>
      <c r="F441" s="14">
        <f t="shared" si="37"/>
        <v>6.84</v>
      </c>
      <c r="G441" s="2">
        <v>11.566381975299837</v>
      </c>
      <c r="H441" s="29">
        <f t="shared" si="38"/>
        <v>169.09915168567014</v>
      </c>
      <c r="I441" s="28">
        <v>17</v>
      </c>
      <c r="J441" s="90">
        <v>14.52</v>
      </c>
      <c r="K441" s="89">
        <f t="shared" si="39"/>
        <v>1.1707988980716253</v>
      </c>
      <c r="L441" s="82">
        <f t="shared" si="36"/>
        <v>11.566381975299837</v>
      </c>
      <c r="M441" s="83">
        <f t="shared" si="35"/>
        <v>146.97768097494728</v>
      </c>
    </row>
    <row r="442" spans="1:13" ht="18" customHeight="1">
      <c r="A442" s="22"/>
      <c r="B442" s="19" t="s">
        <v>721</v>
      </c>
      <c r="C442" s="11"/>
      <c r="D442" s="12"/>
      <c r="E442" s="13"/>
      <c r="F442" s="14"/>
      <c r="G442" s="2"/>
      <c r="H442" s="29"/>
      <c r="I442" s="28"/>
      <c r="J442" s="90"/>
      <c r="K442" s="89"/>
      <c r="L442" s="82"/>
      <c r="M442" s="83"/>
    </row>
    <row r="443" spans="1:13" ht="18" customHeight="1">
      <c r="A443" s="22" t="s">
        <v>727</v>
      </c>
      <c r="B443" s="19" t="s">
        <v>718</v>
      </c>
      <c r="C443" s="11" t="s">
        <v>16</v>
      </c>
      <c r="D443" s="12">
        <v>0.48</v>
      </c>
      <c r="E443" s="13">
        <v>37700</v>
      </c>
      <c r="F443" s="14">
        <f t="shared" si="37"/>
        <v>3.77</v>
      </c>
      <c r="G443" s="2">
        <v>6.38145212430336</v>
      </c>
      <c r="H443" s="29">
        <f t="shared" si="38"/>
        <v>169.2692871168</v>
      </c>
      <c r="I443" s="28">
        <v>9.38</v>
      </c>
      <c r="J443" s="90">
        <v>8.01</v>
      </c>
      <c r="K443" s="89">
        <f t="shared" si="39"/>
        <v>1.17103620474407</v>
      </c>
      <c r="L443" s="82">
        <f t="shared" si="36"/>
        <v>6.38145212430336</v>
      </c>
      <c r="M443" s="83">
        <f t="shared" si="35"/>
        <v>146.98848815737188</v>
      </c>
    </row>
    <row r="444" spans="1:13" ht="18" customHeight="1">
      <c r="A444" s="22" t="s">
        <v>728</v>
      </c>
      <c r="B444" s="19" t="s">
        <v>720</v>
      </c>
      <c r="C444" s="11" t="s">
        <v>16</v>
      </c>
      <c r="D444" s="12">
        <v>0.57</v>
      </c>
      <c r="E444" s="13">
        <v>44800</v>
      </c>
      <c r="F444" s="14">
        <f t="shared" si="37"/>
        <v>4.48</v>
      </c>
      <c r="G444" s="2">
        <v>7.577974397610238</v>
      </c>
      <c r="H444" s="29">
        <f t="shared" si="38"/>
        <v>169.15121423237136</v>
      </c>
      <c r="I444" s="28">
        <v>11.14</v>
      </c>
      <c r="J444" s="90">
        <v>9.52</v>
      </c>
      <c r="K444" s="89">
        <f t="shared" si="39"/>
        <v>1.1701680672268908</v>
      </c>
      <c r="L444" s="82">
        <f t="shared" si="36"/>
        <v>7.577974397610238</v>
      </c>
      <c r="M444" s="83">
        <f t="shared" si="35"/>
        <v>147.00498333054634</v>
      </c>
    </row>
    <row r="445" spans="1:13" ht="36" customHeight="1">
      <c r="A445" s="22" t="s">
        <v>729</v>
      </c>
      <c r="B445" s="19" t="s">
        <v>730</v>
      </c>
      <c r="C445" s="11" t="s">
        <v>16</v>
      </c>
      <c r="D445" s="12"/>
      <c r="E445" s="13"/>
      <c r="F445" s="14"/>
      <c r="G445" s="2"/>
      <c r="H445" s="29"/>
      <c r="I445" s="28"/>
      <c r="J445" s="90"/>
      <c r="K445" s="89"/>
      <c r="L445" s="82"/>
      <c r="M445" s="83"/>
    </row>
    <row r="446" spans="1:13" ht="18" customHeight="1">
      <c r="A446" s="22" t="s">
        <v>731</v>
      </c>
      <c r="B446" s="19" t="s">
        <v>732</v>
      </c>
      <c r="C446" s="11" t="s">
        <v>16</v>
      </c>
      <c r="D446" s="12">
        <v>0.45</v>
      </c>
      <c r="E446" s="13">
        <v>39000</v>
      </c>
      <c r="F446" s="14">
        <f t="shared" si="37"/>
        <v>3.9</v>
      </c>
      <c r="G446" s="2">
        <v>6.8077991412287995</v>
      </c>
      <c r="H446" s="29">
        <f t="shared" si="38"/>
        <v>174.55895233919998</v>
      </c>
      <c r="I446" s="28">
        <v>9.87</v>
      </c>
      <c r="J446" s="90">
        <v>8.44</v>
      </c>
      <c r="K446" s="89">
        <f t="shared" si="39"/>
        <v>1.169431279620853</v>
      </c>
      <c r="L446" s="82">
        <f t="shared" si="36"/>
        <v>6.8077991412287995</v>
      </c>
      <c r="M446" s="83">
        <f t="shared" si="35"/>
        <v>144.9807756551771</v>
      </c>
    </row>
    <row r="447" spans="1:13" ht="33.75" customHeight="1">
      <c r="A447" s="22" t="s">
        <v>733</v>
      </c>
      <c r="B447" s="19" t="s">
        <v>734</v>
      </c>
      <c r="C447" s="11" t="s">
        <v>16</v>
      </c>
      <c r="D447" s="12">
        <v>0.029</v>
      </c>
      <c r="E447" s="13">
        <v>2700</v>
      </c>
      <c r="F447" s="14">
        <f t="shared" si="37"/>
        <v>0.27</v>
      </c>
      <c r="G447" s="2">
        <v>0.45866687143430396</v>
      </c>
      <c r="H447" s="29">
        <f t="shared" si="38"/>
        <v>169.8766190497422</v>
      </c>
      <c r="I447" s="28">
        <v>0.67</v>
      </c>
      <c r="J447" s="90">
        <v>0.58</v>
      </c>
      <c r="K447" s="89">
        <f t="shared" si="39"/>
        <v>1.1551724137931036</v>
      </c>
      <c r="L447" s="82">
        <f t="shared" si="36"/>
        <v>0.45866687143430396</v>
      </c>
      <c r="M447" s="83">
        <f t="shared" si="35"/>
        <v>146.07551618123915</v>
      </c>
    </row>
    <row r="448" spans="1:13" ht="18" customHeight="1">
      <c r="A448" s="22" t="s">
        <v>735</v>
      </c>
      <c r="B448" s="19" t="s">
        <v>736</v>
      </c>
      <c r="C448" s="11" t="s">
        <v>16</v>
      </c>
      <c r="D448" s="12">
        <v>0.4</v>
      </c>
      <c r="E448" s="13">
        <v>34400</v>
      </c>
      <c r="F448" s="14">
        <f t="shared" si="37"/>
        <v>3.44</v>
      </c>
      <c r="G448" s="2">
        <v>6.3264396059904</v>
      </c>
      <c r="H448" s="29">
        <f t="shared" si="38"/>
        <v>183.90812808111627</v>
      </c>
      <c r="I448" s="28">
        <v>9.1</v>
      </c>
      <c r="J448" s="90">
        <v>7.77</v>
      </c>
      <c r="K448" s="89">
        <f t="shared" si="39"/>
        <v>1.1711711711711712</v>
      </c>
      <c r="L448" s="82">
        <f t="shared" si="36"/>
        <v>6.3264396059904</v>
      </c>
      <c r="M448" s="83">
        <f aca="true" t="shared" si="40" ref="M448:M458">I448/L448*100</f>
        <v>143.84077880682463</v>
      </c>
    </row>
    <row r="449" spans="1:13" ht="30" customHeight="1">
      <c r="A449" s="22" t="s">
        <v>737</v>
      </c>
      <c r="B449" s="19" t="s">
        <v>734</v>
      </c>
      <c r="C449" s="11" t="s">
        <v>16</v>
      </c>
      <c r="D449" s="12">
        <v>0.024</v>
      </c>
      <c r="E449" s="13">
        <v>2200</v>
      </c>
      <c r="F449" s="14">
        <f t="shared" si="37"/>
        <v>0.22</v>
      </c>
      <c r="G449" s="2">
        <v>0.36583324678118395</v>
      </c>
      <c r="H449" s="29">
        <f t="shared" si="38"/>
        <v>166.2878394459927</v>
      </c>
      <c r="I449" s="28">
        <v>0.53</v>
      </c>
      <c r="J449" s="90">
        <v>0.45</v>
      </c>
      <c r="K449" s="89">
        <f t="shared" si="39"/>
        <v>1.1777777777777778</v>
      </c>
      <c r="L449" s="82">
        <f t="shared" si="36"/>
        <v>0.36583324678118395</v>
      </c>
      <c r="M449" s="83">
        <f t="shared" si="40"/>
        <v>144.87474953773386</v>
      </c>
    </row>
    <row r="450" spans="1:13" ht="17.25" customHeight="1">
      <c r="A450" s="22" t="s">
        <v>738</v>
      </c>
      <c r="B450" s="19" t="s">
        <v>739</v>
      </c>
      <c r="C450" s="11" t="s">
        <v>16</v>
      </c>
      <c r="D450" s="12">
        <v>0.21</v>
      </c>
      <c r="E450" s="13">
        <v>18100</v>
      </c>
      <c r="F450" s="14">
        <f t="shared" si="37"/>
        <v>1.81</v>
      </c>
      <c r="G450" s="2">
        <v>3.20104090933536</v>
      </c>
      <c r="H450" s="29">
        <f t="shared" si="38"/>
        <v>176.85308891355578</v>
      </c>
      <c r="I450" s="28">
        <v>4.64</v>
      </c>
      <c r="J450" s="90">
        <v>3.97</v>
      </c>
      <c r="K450" s="89">
        <f t="shared" si="39"/>
        <v>1.1687657430730478</v>
      </c>
      <c r="L450" s="82">
        <f t="shared" si="36"/>
        <v>3.20104090933536</v>
      </c>
      <c r="M450" s="83">
        <f t="shared" si="40"/>
        <v>144.95284913317195</v>
      </c>
    </row>
    <row r="451" spans="1:13" ht="16.5" customHeight="1">
      <c r="A451" s="22" t="s">
        <v>740</v>
      </c>
      <c r="B451" s="19" t="s">
        <v>741</v>
      </c>
      <c r="C451" s="11" t="s">
        <v>16</v>
      </c>
      <c r="D451" s="12"/>
      <c r="E451" s="13"/>
      <c r="F451" s="14"/>
      <c r="G451" s="2"/>
      <c r="H451" s="29"/>
      <c r="I451" s="28"/>
      <c r="J451" s="90"/>
      <c r="K451" s="89"/>
      <c r="L451" s="82"/>
      <c r="M451" s="83"/>
    </row>
    <row r="452" spans="1:13" ht="16.5" customHeight="1">
      <c r="A452" s="22"/>
      <c r="B452" s="19" t="s">
        <v>742</v>
      </c>
      <c r="C452" s="11"/>
      <c r="D452" s="12"/>
      <c r="E452" s="13"/>
      <c r="F452" s="14"/>
      <c r="G452" s="2"/>
      <c r="H452" s="29"/>
      <c r="I452" s="28"/>
      <c r="J452" s="90"/>
      <c r="K452" s="89"/>
      <c r="L452" s="82"/>
      <c r="M452" s="83"/>
    </row>
    <row r="453" spans="1:13" ht="16.5" customHeight="1">
      <c r="A453" s="22" t="s">
        <v>743</v>
      </c>
      <c r="B453" s="19" t="s">
        <v>744</v>
      </c>
      <c r="C453" s="11" t="s">
        <v>16</v>
      </c>
      <c r="D453" s="12"/>
      <c r="E453" s="13"/>
      <c r="F453" s="14"/>
      <c r="G453" s="2"/>
      <c r="H453" s="29"/>
      <c r="I453" s="28"/>
      <c r="J453" s="90"/>
      <c r="K453" s="89"/>
      <c r="L453" s="82"/>
      <c r="M453" s="83"/>
    </row>
    <row r="454" spans="1:13" ht="16.5" customHeight="1">
      <c r="A454" s="22" t="s">
        <v>743</v>
      </c>
      <c r="B454" s="19" t="s">
        <v>745</v>
      </c>
      <c r="C454" s="11" t="s">
        <v>16</v>
      </c>
      <c r="D454" s="12">
        <v>0.33</v>
      </c>
      <c r="E454" s="13">
        <v>28700</v>
      </c>
      <c r="F454" s="14">
        <f t="shared" si="37"/>
        <v>2.87</v>
      </c>
      <c r="G454" s="2">
        <v>5.03020714324128</v>
      </c>
      <c r="H454" s="29">
        <f t="shared" si="38"/>
        <v>175.26854157635123</v>
      </c>
      <c r="I454" s="28">
        <v>7.29</v>
      </c>
      <c r="J454" s="90">
        <v>6.23</v>
      </c>
      <c r="K454" s="89">
        <f t="shared" si="39"/>
        <v>1.1701444622792936</v>
      </c>
      <c r="L454" s="82">
        <f t="shared" si="36"/>
        <v>5.03020714324128</v>
      </c>
      <c r="M454" s="83">
        <f t="shared" si="40"/>
        <v>144.92444928028536</v>
      </c>
    </row>
    <row r="455" spans="1:13" ht="16.5" customHeight="1">
      <c r="A455" s="22" t="s">
        <v>746</v>
      </c>
      <c r="B455" s="19" t="s">
        <v>747</v>
      </c>
      <c r="C455" s="11" t="s">
        <v>16</v>
      </c>
      <c r="D455" s="12">
        <v>0.42</v>
      </c>
      <c r="E455" s="13">
        <v>36400</v>
      </c>
      <c r="F455" s="14">
        <f t="shared" si="37"/>
        <v>3.64</v>
      </c>
      <c r="G455" s="2">
        <v>6.40208181867072</v>
      </c>
      <c r="H455" s="29">
        <f t="shared" si="38"/>
        <v>175.88136864479998</v>
      </c>
      <c r="I455" s="28">
        <v>9.28</v>
      </c>
      <c r="J455" s="90">
        <v>7.93</v>
      </c>
      <c r="K455" s="89">
        <f t="shared" si="39"/>
        <v>1.1702395964691046</v>
      </c>
      <c r="L455" s="82">
        <f t="shared" si="36"/>
        <v>6.40208181867072</v>
      </c>
      <c r="M455" s="83">
        <f t="shared" si="40"/>
        <v>144.95284913317195</v>
      </c>
    </row>
    <row r="456" spans="1:13" ht="16.5" customHeight="1">
      <c r="A456" s="22" t="s">
        <v>748</v>
      </c>
      <c r="B456" s="19" t="s">
        <v>749</v>
      </c>
      <c r="C456" s="11" t="s">
        <v>16</v>
      </c>
      <c r="D456" s="12"/>
      <c r="E456" s="13"/>
      <c r="F456" s="14"/>
      <c r="G456" s="2"/>
      <c r="H456" s="29"/>
      <c r="I456" s="28"/>
      <c r="J456" s="90"/>
      <c r="K456" s="89"/>
      <c r="L456" s="82"/>
      <c r="M456" s="83"/>
    </row>
    <row r="457" spans="1:13" ht="16.5" customHeight="1">
      <c r="A457" s="22" t="s">
        <v>748</v>
      </c>
      <c r="B457" s="19" t="s">
        <v>745</v>
      </c>
      <c r="C457" s="11" t="s">
        <v>16</v>
      </c>
      <c r="D457" s="12">
        <v>0.36</v>
      </c>
      <c r="E457" s="13">
        <v>31000</v>
      </c>
      <c r="F457" s="14">
        <f t="shared" si="37"/>
        <v>3.1</v>
      </c>
      <c r="G457" s="2">
        <v>5.487498701717759</v>
      </c>
      <c r="H457" s="29">
        <f t="shared" si="38"/>
        <v>177.01608715218578</v>
      </c>
      <c r="I457" s="28">
        <v>7.96</v>
      </c>
      <c r="J457" s="90">
        <v>6.8</v>
      </c>
      <c r="K457" s="89">
        <f t="shared" si="39"/>
        <v>1.1705882352941177</v>
      </c>
      <c r="L457" s="82">
        <f t="shared" si="36"/>
        <v>5.487498701717759</v>
      </c>
      <c r="M457" s="83">
        <f t="shared" si="40"/>
        <v>145.05698192708948</v>
      </c>
    </row>
    <row r="458" spans="1:13" ht="16.5" customHeight="1">
      <c r="A458" s="22" t="s">
        <v>750</v>
      </c>
      <c r="B458" s="19" t="s">
        <v>747</v>
      </c>
      <c r="C458" s="11" t="s">
        <v>16</v>
      </c>
      <c r="D458" s="12">
        <v>0.5</v>
      </c>
      <c r="E458" s="13">
        <v>43000</v>
      </c>
      <c r="F458" s="14">
        <f t="shared" si="37"/>
        <v>4.3</v>
      </c>
      <c r="G458" s="2">
        <v>7.621525974607999</v>
      </c>
      <c r="H458" s="29">
        <f t="shared" si="38"/>
        <v>177.24479010716277</v>
      </c>
      <c r="I458" s="28">
        <v>11.05</v>
      </c>
      <c r="J458" s="90">
        <v>9.44</v>
      </c>
      <c r="K458" s="89">
        <f t="shared" si="39"/>
        <v>1.1705508474576272</v>
      </c>
      <c r="L458" s="82">
        <f t="shared" si="36"/>
        <v>7.621525974607999</v>
      </c>
      <c r="M458" s="83">
        <f t="shared" si="40"/>
        <v>144.98408897134723</v>
      </c>
    </row>
    <row r="459" spans="1:13" ht="16.5" customHeight="1">
      <c r="A459" s="22"/>
      <c r="B459" s="19" t="s">
        <v>751</v>
      </c>
      <c r="C459" s="11"/>
      <c r="D459" s="12"/>
      <c r="E459" s="13"/>
      <c r="F459" s="14"/>
      <c r="G459" s="2"/>
      <c r="H459" s="29"/>
      <c r="I459" s="28"/>
      <c r="J459" s="90"/>
      <c r="K459" s="89"/>
      <c r="L459" s="82"/>
      <c r="M459" s="83"/>
    </row>
    <row r="460" spans="1:13" ht="16.5" customHeight="1">
      <c r="A460" s="22" t="s">
        <v>752</v>
      </c>
      <c r="B460" s="19" t="s">
        <v>744</v>
      </c>
      <c r="C460" s="11" t="s">
        <v>16</v>
      </c>
      <c r="D460" s="12"/>
      <c r="E460" s="13"/>
      <c r="F460" s="14"/>
      <c r="G460" s="2"/>
      <c r="H460" s="29"/>
      <c r="I460" s="28"/>
      <c r="J460" s="90"/>
      <c r="K460" s="89"/>
      <c r="L460" s="82"/>
      <c r="M460" s="83"/>
    </row>
    <row r="461" spans="1:13" ht="16.5" customHeight="1">
      <c r="A461" s="22" t="s">
        <v>752</v>
      </c>
      <c r="B461" s="19" t="s">
        <v>745</v>
      </c>
      <c r="C461" s="11" t="s">
        <v>16</v>
      </c>
      <c r="D461" s="12">
        <v>0.37</v>
      </c>
      <c r="E461" s="13">
        <v>32100</v>
      </c>
      <c r="F461" s="14">
        <f aca="true" t="shared" si="41" ref="F461:F475">E461/10000</f>
        <v>3.21</v>
      </c>
      <c r="G461" s="2">
        <v>5.639929221209919</v>
      </c>
      <c r="H461" s="29">
        <f t="shared" si="38"/>
        <v>175.6987296327078</v>
      </c>
      <c r="I461" s="28">
        <v>8.18</v>
      </c>
      <c r="J461" s="90">
        <v>6.99</v>
      </c>
      <c r="K461" s="89">
        <f t="shared" si="39"/>
        <v>1.1702432045779685</v>
      </c>
      <c r="L461" s="82">
        <f aca="true" t="shared" si="42" ref="L461:L477">G461</f>
        <v>5.639929221209919</v>
      </c>
      <c r="M461" s="83">
        <f aca="true" t="shared" si="43" ref="M461:M477">I461/L461*100</f>
        <v>145.0372811282402</v>
      </c>
    </row>
    <row r="462" spans="1:13" ht="16.5" customHeight="1">
      <c r="A462" s="22" t="s">
        <v>753</v>
      </c>
      <c r="B462" s="19" t="s">
        <v>747</v>
      </c>
      <c r="C462" s="11" t="s">
        <v>16</v>
      </c>
      <c r="D462" s="12">
        <v>0.48</v>
      </c>
      <c r="E462" s="13">
        <v>41300</v>
      </c>
      <c r="F462" s="14">
        <f t="shared" si="41"/>
        <v>4.13</v>
      </c>
      <c r="G462" s="2">
        <v>7.31666493562368</v>
      </c>
      <c r="H462" s="29">
        <f t="shared" si="38"/>
        <v>177.15895727902375</v>
      </c>
      <c r="I462" s="28">
        <v>10.61</v>
      </c>
      <c r="J462" s="90">
        <v>9.06</v>
      </c>
      <c r="K462" s="89">
        <f t="shared" si="39"/>
        <v>1.1710816777041941</v>
      </c>
      <c r="L462" s="82">
        <f t="shared" si="42"/>
        <v>7.31666493562368</v>
      </c>
      <c r="M462" s="83">
        <f t="shared" si="43"/>
        <v>145.01142382975053</v>
      </c>
    </row>
    <row r="463" spans="1:13" ht="16.5" customHeight="1">
      <c r="A463" s="22" t="s">
        <v>754</v>
      </c>
      <c r="B463" s="19" t="s">
        <v>749</v>
      </c>
      <c r="C463" s="11" t="s">
        <v>16</v>
      </c>
      <c r="D463" s="12"/>
      <c r="E463" s="13"/>
      <c r="F463" s="14"/>
      <c r="G463" s="2"/>
      <c r="H463" s="29"/>
      <c r="I463" s="28"/>
      <c r="J463" s="90"/>
      <c r="K463" s="89"/>
      <c r="L463" s="82"/>
      <c r="M463" s="83"/>
    </row>
    <row r="464" spans="1:13" ht="16.5" customHeight="1">
      <c r="A464" s="22" t="s">
        <v>754</v>
      </c>
      <c r="B464" s="19" t="s">
        <v>745</v>
      </c>
      <c r="C464" s="11" t="s">
        <v>16</v>
      </c>
      <c r="D464" s="12">
        <v>0.44</v>
      </c>
      <c r="E464" s="13">
        <v>37900</v>
      </c>
      <c r="F464" s="14">
        <f t="shared" si="41"/>
        <v>3.79</v>
      </c>
      <c r="G464" s="2">
        <v>6.706942857655039</v>
      </c>
      <c r="H464" s="29">
        <f t="shared" si="38"/>
        <v>176.9641914948559</v>
      </c>
      <c r="I464" s="28">
        <v>9.72</v>
      </c>
      <c r="J464" s="90">
        <v>8.31</v>
      </c>
      <c r="K464" s="89">
        <f t="shared" si="39"/>
        <v>1.1696750902527075</v>
      </c>
      <c r="L464" s="82">
        <f t="shared" si="42"/>
        <v>6.706942857655039</v>
      </c>
      <c r="M464" s="83">
        <f t="shared" si="43"/>
        <v>144.9244492802854</v>
      </c>
    </row>
    <row r="465" spans="1:13" ht="16.5" customHeight="1">
      <c r="A465" s="22" t="s">
        <v>755</v>
      </c>
      <c r="B465" s="19" t="s">
        <v>747</v>
      </c>
      <c r="C465" s="11" t="s">
        <v>16</v>
      </c>
      <c r="D465" s="12">
        <v>0.57</v>
      </c>
      <c r="E465" s="13">
        <v>49400</v>
      </c>
      <c r="F465" s="14">
        <f t="shared" si="41"/>
        <v>4.94</v>
      </c>
      <c r="G465" s="2">
        <v>8.688539611053118</v>
      </c>
      <c r="H465" s="29">
        <f t="shared" si="38"/>
        <v>175.88136864479995</v>
      </c>
      <c r="I465" s="28">
        <v>12.6</v>
      </c>
      <c r="J465" s="90">
        <v>10.76</v>
      </c>
      <c r="K465" s="89">
        <f t="shared" si="39"/>
        <v>1.1710037174721188</v>
      </c>
      <c r="L465" s="82">
        <f t="shared" si="42"/>
        <v>8.688539611053118</v>
      </c>
      <c r="M465" s="83">
        <f t="shared" si="43"/>
        <v>145.01861721354095</v>
      </c>
    </row>
    <row r="466" spans="1:13" ht="48.75" customHeight="1">
      <c r="A466" s="22" t="s">
        <v>756</v>
      </c>
      <c r="B466" s="19" t="s">
        <v>757</v>
      </c>
      <c r="C466" s="11" t="s">
        <v>16</v>
      </c>
      <c r="D466" s="12"/>
      <c r="E466" s="13"/>
      <c r="F466" s="14"/>
      <c r="G466" s="2"/>
      <c r="H466" s="29"/>
      <c r="I466" s="28"/>
      <c r="J466" s="90"/>
      <c r="K466" s="89"/>
      <c r="L466" s="82"/>
      <c r="M466" s="83"/>
    </row>
    <row r="467" spans="1:13" ht="15.75" customHeight="1">
      <c r="A467" s="22" t="s">
        <v>758</v>
      </c>
      <c r="B467" s="19" t="s">
        <v>759</v>
      </c>
      <c r="C467" s="11" t="s">
        <v>16</v>
      </c>
      <c r="D467" s="12">
        <v>0.67</v>
      </c>
      <c r="E467" s="13">
        <v>59300</v>
      </c>
      <c r="F467" s="14">
        <f t="shared" si="41"/>
        <v>5.93</v>
      </c>
      <c r="G467" s="2">
        <v>10.011115025487362</v>
      </c>
      <c r="H467" s="29">
        <f aca="true" t="shared" si="44" ref="H467:H534">G467/F467%</f>
        <v>168.82150127297407</v>
      </c>
      <c r="I467" s="28">
        <v>12.5</v>
      </c>
      <c r="J467" s="90">
        <v>12.5</v>
      </c>
      <c r="K467" s="89">
        <f aca="true" t="shared" si="45" ref="K467:K530">I467/J467</f>
        <v>1</v>
      </c>
      <c r="L467" s="82">
        <f t="shared" si="42"/>
        <v>10.011115025487362</v>
      </c>
      <c r="M467" s="83">
        <f t="shared" si="43"/>
        <v>124.86121643968899</v>
      </c>
    </row>
    <row r="468" spans="1:13" ht="15.75" customHeight="1">
      <c r="A468" s="22" t="s">
        <v>760</v>
      </c>
      <c r="B468" s="19" t="s">
        <v>761</v>
      </c>
      <c r="C468" s="11" t="s">
        <v>16</v>
      </c>
      <c r="D468" s="12">
        <v>0.84</v>
      </c>
      <c r="E468" s="13">
        <v>74400</v>
      </c>
      <c r="F468" s="14">
        <f t="shared" si="41"/>
        <v>7.44</v>
      </c>
      <c r="G468" s="2">
        <v>12.551248688670722</v>
      </c>
      <c r="H468" s="29">
        <f t="shared" si="44"/>
        <v>168.6995791488</v>
      </c>
      <c r="I468" s="28">
        <v>15.68</v>
      </c>
      <c r="J468" s="90">
        <v>15.68</v>
      </c>
      <c r="K468" s="89">
        <f t="shared" si="45"/>
        <v>1</v>
      </c>
      <c r="L468" s="82">
        <f t="shared" si="42"/>
        <v>12.551248688670722</v>
      </c>
      <c r="M468" s="83">
        <f t="shared" si="43"/>
        <v>124.92780908845683</v>
      </c>
    </row>
    <row r="469" spans="1:13" ht="17.25" customHeight="1">
      <c r="A469" s="22" t="s">
        <v>762</v>
      </c>
      <c r="B469" s="19" t="s">
        <v>763</v>
      </c>
      <c r="C469" s="11" t="s">
        <v>16</v>
      </c>
      <c r="D469" s="12">
        <v>1.13</v>
      </c>
      <c r="E469" s="13">
        <v>100000</v>
      </c>
      <c r="F469" s="14">
        <f t="shared" si="41"/>
        <v>10</v>
      </c>
      <c r="G469" s="2">
        <v>16.884417878807042</v>
      </c>
      <c r="H469" s="29">
        <f t="shared" si="44"/>
        <v>168.84417878807042</v>
      </c>
      <c r="I469" s="28">
        <v>21.09</v>
      </c>
      <c r="J469" s="90">
        <v>21.09</v>
      </c>
      <c r="K469" s="89">
        <f t="shared" si="45"/>
        <v>1</v>
      </c>
      <c r="L469" s="82">
        <f t="shared" si="42"/>
        <v>16.884417878807042</v>
      </c>
      <c r="M469" s="83">
        <f t="shared" si="43"/>
        <v>124.9080670200168</v>
      </c>
    </row>
    <row r="470" spans="1:13" ht="17.25" customHeight="1">
      <c r="A470" s="22" t="s">
        <v>764</v>
      </c>
      <c r="B470" s="19" t="s">
        <v>765</v>
      </c>
      <c r="C470" s="11" t="s">
        <v>16</v>
      </c>
      <c r="D470" s="12">
        <v>2.39</v>
      </c>
      <c r="E470" s="13">
        <v>211500</v>
      </c>
      <c r="F470" s="14">
        <f t="shared" si="41"/>
        <v>21.15</v>
      </c>
      <c r="G470" s="2">
        <v>35.71129091181312</v>
      </c>
      <c r="H470" s="29">
        <f t="shared" si="44"/>
        <v>168.84771116696513</v>
      </c>
      <c r="I470" s="28">
        <v>44.61</v>
      </c>
      <c r="J470" s="90">
        <v>44.61</v>
      </c>
      <c r="K470" s="89">
        <f t="shared" si="45"/>
        <v>1</v>
      </c>
      <c r="L470" s="82">
        <f t="shared" si="42"/>
        <v>35.71129091181312</v>
      </c>
      <c r="M470" s="83">
        <f t="shared" si="43"/>
        <v>124.91847497241615</v>
      </c>
    </row>
    <row r="471" spans="1:13" ht="30" customHeight="1">
      <c r="A471" s="22" t="s">
        <v>766</v>
      </c>
      <c r="B471" s="19" t="s">
        <v>767</v>
      </c>
      <c r="C471" s="11" t="s">
        <v>16</v>
      </c>
      <c r="D471" s="12"/>
      <c r="E471" s="13"/>
      <c r="F471" s="14"/>
      <c r="G471" s="2"/>
      <c r="H471" s="29"/>
      <c r="I471" s="28"/>
      <c r="J471" s="90"/>
      <c r="K471" s="89"/>
      <c r="L471" s="82"/>
      <c r="M471" s="83"/>
    </row>
    <row r="472" spans="1:13" ht="15" customHeight="1">
      <c r="A472" s="22" t="s">
        <v>768</v>
      </c>
      <c r="B472" s="19" t="s">
        <v>769</v>
      </c>
      <c r="C472" s="11" t="s">
        <v>16</v>
      </c>
      <c r="D472" s="12">
        <v>0.45</v>
      </c>
      <c r="E472" s="13">
        <v>39000</v>
      </c>
      <c r="F472" s="14">
        <f t="shared" si="41"/>
        <v>3.9</v>
      </c>
      <c r="G472" s="2">
        <v>6.6015021975552</v>
      </c>
      <c r="H472" s="29">
        <f t="shared" si="44"/>
        <v>169.2692871168</v>
      </c>
      <c r="I472" s="28">
        <v>9.58</v>
      </c>
      <c r="J472" s="90">
        <v>8.19</v>
      </c>
      <c r="K472" s="89">
        <f t="shared" si="45"/>
        <v>1.1697191697191698</v>
      </c>
      <c r="L472" s="82">
        <f t="shared" si="42"/>
        <v>6.6015021975552</v>
      </c>
      <c r="M472" s="83">
        <f t="shared" si="43"/>
        <v>145.118485358497</v>
      </c>
    </row>
    <row r="473" spans="1:13" ht="15" customHeight="1">
      <c r="A473" s="22" t="s">
        <v>770</v>
      </c>
      <c r="B473" s="19" t="s">
        <v>771</v>
      </c>
      <c r="C473" s="11" t="s">
        <v>16</v>
      </c>
      <c r="D473" s="12">
        <v>0.26</v>
      </c>
      <c r="E473" s="13">
        <v>22400</v>
      </c>
      <c r="F473" s="14">
        <f t="shared" si="41"/>
        <v>2.24</v>
      </c>
      <c r="G473" s="2">
        <v>3.8142012696985597</v>
      </c>
      <c r="H473" s="29">
        <f t="shared" si="44"/>
        <v>170.2768423972571</v>
      </c>
      <c r="I473" s="28">
        <v>5.54</v>
      </c>
      <c r="J473" s="90">
        <v>4.73</v>
      </c>
      <c r="K473" s="89">
        <f t="shared" si="45"/>
        <v>1.1712473572938689</v>
      </c>
      <c r="L473" s="82">
        <f t="shared" si="42"/>
        <v>3.8142012696985597</v>
      </c>
      <c r="M473" s="83">
        <f t="shared" si="43"/>
        <v>145.24666131312551</v>
      </c>
    </row>
    <row r="474" spans="1:13" ht="30" customHeight="1">
      <c r="A474" s="22" t="s">
        <v>772</v>
      </c>
      <c r="B474" s="19" t="s">
        <v>773</v>
      </c>
      <c r="C474" s="11" t="s">
        <v>16</v>
      </c>
      <c r="D474" s="12">
        <v>0.09</v>
      </c>
      <c r="E474" s="13">
        <v>7800</v>
      </c>
      <c r="F474" s="14">
        <f t="shared" si="41"/>
        <v>0.78</v>
      </c>
      <c r="G474" s="2">
        <v>1.3203004395110398</v>
      </c>
      <c r="H474" s="29">
        <f t="shared" si="44"/>
        <v>169.26928711679997</v>
      </c>
      <c r="I474" s="28">
        <v>1.92</v>
      </c>
      <c r="J474" s="90">
        <v>1.64</v>
      </c>
      <c r="K474" s="89">
        <f t="shared" si="45"/>
        <v>1.170731707317073</v>
      </c>
      <c r="L474" s="82">
        <f t="shared" si="42"/>
        <v>1.3203004395110398</v>
      </c>
      <c r="M474" s="83">
        <f t="shared" si="43"/>
        <v>145.42144670580075</v>
      </c>
    </row>
    <row r="475" spans="1:13" ht="33.75" customHeight="1">
      <c r="A475" s="22" t="s">
        <v>774</v>
      </c>
      <c r="B475" s="19" t="s">
        <v>775</v>
      </c>
      <c r="C475" s="11" t="s">
        <v>16</v>
      </c>
      <c r="D475" s="12">
        <v>0.62</v>
      </c>
      <c r="E475" s="13">
        <v>48700</v>
      </c>
      <c r="F475" s="14">
        <f t="shared" si="41"/>
        <v>4.87</v>
      </c>
      <c r="G475" s="2">
        <v>8.669056010817279</v>
      </c>
      <c r="H475" s="29">
        <f t="shared" si="44"/>
        <v>178.0093636718127</v>
      </c>
      <c r="I475" s="28">
        <v>12.51</v>
      </c>
      <c r="J475" s="90">
        <v>10.69</v>
      </c>
      <c r="K475" s="89">
        <f t="shared" si="45"/>
        <v>1.1702525724976613</v>
      </c>
      <c r="L475" s="82">
        <f t="shared" si="42"/>
        <v>8.669056010817279</v>
      </c>
      <c r="M475" s="83">
        <f t="shared" si="43"/>
        <v>144.30636951001327</v>
      </c>
    </row>
    <row r="476" spans="1:13" ht="23.25" customHeight="1">
      <c r="A476" s="100" t="s">
        <v>776</v>
      </c>
      <c r="B476" s="101"/>
      <c r="C476" s="101"/>
      <c r="D476" s="101"/>
      <c r="E476" s="101"/>
      <c r="F476" s="101"/>
      <c r="G476" s="101"/>
      <c r="H476" s="101"/>
      <c r="I476" s="102"/>
      <c r="J476" s="88"/>
      <c r="K476" s="89"/>
      <c r="L476" s="82"/>
      <c r="M476" s="83"/>
    </row>
    <row r="477" spans="1:256" ht="39" customHeight="1">
      <c r="A477" s="22" t="s">
        <v>777</v>
      </c>
      <c r="B477" s="34" t="s">
        <v>778</v>
      </c>
      <c r="C477" s="11" t="s">
        <v>16</v>
      </c>
      <c r="D477" s="35">
        <v>1.71</v>
      </c>
      <c r="E477" s="36">
        <v>169900</v>
      </c>
      <c r="F477" s="27">
        <f>E477/10000</f>
        <v>16.99</v>
      </c>
      <c r="G477" s="5">
        <v>22.733923192830716</v>
      </c>
      <c r="H477" s="29">
        <f>G477/F477%</f>
        <v>133.80767035215254</v>
      </c>
      <c r="I477" s="37">
        <v>34.5</v>
      </c>
      <c r="J477" s="91">
        <v>29.48</v>
      </c>
      <c r="K477" s="89">
        <f t="shared" si="45"/>
        <v>1.1702849389416554</v>
      </c>
      <c r="L477" s="82">
        <f t="shared" si="42"/>
        <v>22.733923192830716</v>
      </c>
      <c r="M477" s="83">
        <f t="shared" si="43"/>
        <v>151.75559320478303</v>
      </c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ET477" s="38"/>
      <c r="EU477" s="38"/>
      <c r="EV477" s="38"/>
      <c r="EW477" s="38"/>
      <c r="EX477" s="38"/>
      <c r="EY477" s="38"/>
      <c r="EZ477" s="38"/>
      <c r="FA477" s="38"/>
      <c r="FB477" s="38"/>
      <c r="FC477" s="38"/>
      <c r="FD477" s="38"/>
      <c r="FE477" s="38"/>
      <c r="FF477" s="38"/>
      <c r="FG477" s="38"/>
      <c r="FH477" s="38"/>
      <c r="FI477" s="38"/>
      <c r="FJ477" s="38"/>
      <c r="FK477" s="38"/>
      <c r="FL477" s="38"/>
      <c r="FM477" s="38"/>
      <c r="FN477" s="38"/>
      <c r="FO477" s="38"/>
      <c r="FP477" s="38"/>
      <c r="FQ477" s="38"/>
      <c r="FR477" s="38"/>
      <c r="FS477" s="38"/>
      <c r="FT477" s="38"/>
      <c r="FU477" s="38"/>
      <c r="FV477" s="38"/>
      <c r="FW477" s="38"/>
      <c r="FX477" s="38"/>
      <c r="FY477" s="38"/>
      <c r="FZ477" s="38"/>
      <c r="GA477" s="38"/>
      <c r="GB477" s="38"/>
      <c r="GC477" s="38"/>
      <c r="GD477" s="38"/>
      <c r="GE477" s="38"/>
      <c r="GF477" s="38"/>
      <c r="GG477" s="38"/>
      <c r="GH477" s="38"/>
      <c r="GI477" s="38"/>
      <c r="GJ477" s="38"/>
      <c r="GK477" s="38"/>
      <c r="GL477" s="38"/>
      <c r="GM477" s="38"/>
      <c r="GN477" s="38"/>
      <c r="GO477" s="38"/>
      <c r="GP477" s="38"/>
      <c r="GQ477" s="38"/>
      <c r="GR477" s="38"/>
      <c r="GS477" s="38"/>
      <c r="GT477" s="38"/>
      <c r="GU477" s="38"/>
      <c r="GV477" s="38"/>
      <c r="GW477" s="38"/>
      <c r="GX477" s="38"/>
      <c r="GY477" s="38"/>
      <c r="GZ477" s="38"/>
      <c r="HA477" s="38"/>
      <c r="HB477" s="38"/>
      <c r="HC477" s="38"/>
      <c r="HD477" s="38"/>
      <c r="HE477" s="38"/>
      <c r="HF477" s="38"/>
      <c r="HG477" s="38"/>
      <c r="HH477" s="38"/>
      <c r="HI477" s="38"/>
      <c r="HJ477" s="38"/>
      <c r="HK477" s="38"/>
      <c r="HL477" s="38"/>
      <c r="HM477" s="38"/>
      <c r="HN477" s="38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  <c r="IB477" s="38"/>
      <c r="IC477" s="38"/>
      <c r="ID477" s="38"/>
      <c r="IE477" s="38"/>
      <c r="IF477" s="38"/>
      <c r="IG477" s="38"/>
      <c r="IH477" s="38"/>
      <c r="II477" s="38"/>
      <c r="IJ477" s="38"/>
      <c r="IK477" s="38"/>
      <c r="IL477" s="38"/>
      <c r="IM477" s="38"/>
      <c r="IN477" s="38"/>
      <c r="IO477" s="38"/>
      <c r="IP477" s="38"/>
      <c r="IQ477" s="38"/>
      <c r="IR477" s="38"/>
      <c r="IS477" s="38"/>
      <c r="IT477" s="38"/>
      <c r="IU477" s="38"/>
      <c r="IV477" s="38"/>
    </row>
    <row r="478" spans="1:13" ht="45">
      <c r="A478" s="9" t="s">
        <v>779</v>
      </c>
      <c r="B478" s="10" t="s">
        <v>780</v>
      </c>
      <c r="C478" s="11" t="s">
        <v>16</v>
      </c>
      <c r="D478" s="25">
        <v>2.17</v>
      </c>
      <c r="E478" s="26">
        <v>170600</v>
      </c>
      <c r="F478" s="27">
        <f>E478/10000</f>
        <v>17.06</v>
      </c>
      <c r="G478" s="5">
        <v>29.913056832671995</v>
      </c>
      <c r="H478" s="29">
        <f>G478/F478%</f>
        <v>175.34030968740913</v>
      </c>
      <c r="I478" s="37">
        <v>45.4</v>
      </c>
      <c r="J478" s="91">
        <v>38.79</v>
      </c>
      <c r="K478" s="89">
        <f t="shared" si="45"/>
        <v>1.1704047434905904</v>
      </c>
      <c r="L478" s="82">
        <f>G478</f>
        <v>29.913056832671995</v>
      </c>
      <c r="M478" s="83">
        <f>I478/L478*100</f>
        <v>151.7731880561691</v>
      </c>
    </row>
    <row r="479" spans="1:13" ht="29.25" customHeight="1">
      <c r="A479" s="9" t="s">
        <v>781</v>
      </c>
      <c r="B479" s="10" t="s">
        <v>782</v>
      </c>
      <c r="C479" s="11" t="s">
        <v>16</v>
      </c>
      <c r="D479" s="25">
        <v>0.95</v>
      </c>
      <c r="E479" s="26">
        <v>74700</v>
      </c>
      <c r="F479" s="27">
        <f aca="true" t="shared" si="46" ref="F479:F511">E479/10000</f>
        <v>7.47</v>
      </c>
      <c r="G479" s="5">
        <v>12.629957329350399</v>
      </c>
      <c r="H479" s="29">
        <f t="shared" si="44"/>
        <v>169.07573399398123</v>
      </c>
      <c r="I479" s="37">
        <v>19.17</v>
      </c>
      <c r="J479" s="91">
        <v>16.38</v>
      </c>
      <c r="K479" s="89">
        <f t="shared" si="45"/>
        <v>1.1703296703296706</v>
      </c>
      <c r="L479" s="82">
        <f aca="true" t="shared" si="47" ref="L479:L542">G479</f>
        <v>12.629957329350399</v>
      </c>
      <c r="M479" s="83">
        <f aca="true" t="shared" si="48" ref="M479:M542">I479/L479*100</f>
        <v>151.7819854818621</v>
      </c>
    </row>
    <row r="480" spans="1:13" ht="32.25" customHeight="1">
      <c r="A480" s="9" t="s">
        <v>783</v>
      </c>
      <c r="B480" s="10" t="s">
        <v>784</v>
      </c>
      <c r="C480" s="11" t="s">
        <v>16</v>
      </c>
      <c r="D480" s="25">
        <v>0.75</v>
      </c>
      <c r="E480" s="26">
        <v>59000</v>
      </c>
      <c r="F480" s="27">
        <f t="shared" si="46"/>
        <v>5.9</v>
      </c>
      <c r="G480" s="5">
        <v>9.971018944224</v>
      </c>
      <c r="H480" s="29">
        <f t="shared" si="44"/>
        <v>169.00032108854236</v>
      </c>
      <c r="I480" s="37">
        <v>15.13</v>
      </c>
      <c r="J480" s="91">
        <v>12.93</v>
      </c>
      <c r="K480" s="89">
        <f t="shared" si="45"/>
        <v>1.1701469450889406</v>
      </c>
      <c r="L480" s="82">
        <f t="shared" si="47"/>
        <v>9.971018944224</v>
      </c>
      <c r="M480" s="83">
        <f t="shared" si="48"/>
        <v>151.73975783853555</v>
      </c>
    </row>
    <row r="481" spans="1:13" ht="45">
      <c r="A481" s="9" t="s">
        <v>785</v>
      </c>
      <c r="B481" s="10" t="s">
        <v>786</v>
      </c>
      <c r="C481" s="11" t="s">
        <v>16</v>
      </c>
      <c r="D481" s="25">
        <v>0.25</v>
      </c>
      <c r="E481" s="26">
        <v>19700</v>
      </c>
      <c r="F481" s="27">
        <f t="shared" si="46"/>
        <v>1.97</v>
      </c>
      <c r="G481" s="5">
        <v>3.3236729814079995</v>
      </c>
      <c r="H481" s="29">
        <f t="shared" si="44"/>
        <v>168.71436453847716</v>
      </c>
      <c r="I481" s="37">
        <v>5.04</v>
      </c>
      <c r="J481" s="91">
        <v>4.31</v>
      </c>
      <c r="K481" s="89">
        <f t="shared" si="45"/>
        <v>1.1693735498839908</v>
      </c>
      <c r="L481" s="82">
        <f t="shared" si="47"/>
        <v>3.3236729814079995</v>
      </c>
      <c r="M481" s="83">
        <f t="shared" si="48"/>
        <v>151.639467185635</v>
      </c>
    </row>
    <row r="482" spans="1:13" ht="32.25" customHeight="1">
      <c r="A482" s="9" t="s">
        <v>787</v>
      </c>
      <c r="B482" s="10" t="s">
        <v>788</v>
      </c>
      <c r="C482" s="11" t="s">
        <v>30</v>
      </c>
      <c r="D482" s="25">
        <v>0.17</v>
      </c>
      <c r="E482" s="26">
        <v>13400</v>
      </c>
      <c r="F482" s="27">
        <f t="shared" si="46"/>
        <v>1.34</v>
      </c>
      <c r="G482" s="5">
        <v>2.2499379070854397</v>
      </c>
      <c r="H482" s="29">
        <f t="shared" si="44"/>
        <v>167.90581396159996</v>
      </c>
      <c r="I482" s="37">
        <v>3.27</v>
      </c>
      <c r="J482" s="91">
        <v>2.79</v>
      </c>
      <c r="K482" s="89">
        <f t="shared" si="45"/>
        <v>1.1720430107526882</v>
      </c>
      <c r="L482" s="82">
        <f t="shared" si="47"/>
        <v>2.2499379070854397</v>
      </c>
      <c r="M482" s="83">
        <f t="shared" si="48"/>
        <v>145.33734418635333</v>
      </c>
    </row>
    <row r="483" spans="1:13" ht="32.25" customHeight="1">
      <c r="A483" s="9" t="s">
        <v>789</v>
      </c>
      <c r="B483" s="10" t="s">
        <v>790</v>
      </c>
      <c r="C483" s="11" t="s">
        <v>30</v>
      </c>
      <c r="D483" s="25">
        <v>0.19</v>
      </c>
      <c r="E483" s="26">
        <v>14900</v>
      </c>
      <c r="F483" s="27">
        <f t="shared" si="46"/>
        <v>1.49</v>
      </c>
      <c r="G483" s="5">
        <v>2.556747621688</v>
      </c>
      <c r="H483" s="29">
        <f t="shared" si="44"/>
        <v>171.59380011328858</v>
      </c>
      <c r="I483" s="37">
        <v>3.71</v>
      </c>
      <c r="J483" s="91">
        <v>3.17</v>
      </c>
      <c r="K483" s="89">
        <f t="shared" si="45"/>
        <v>1.1703470031545742</v>
      </c>
      <c r="L483" s="82">
        <f t="shared" si="47"/>
        <v>2.556747621688</v>
      </c>
      <c r="M483" s="83">
        <f t="shared" si="48"/>
        <v>145.1062266971273</v>
      </c>
    </row>
    <row r="484" spans="1:13" ht="18" customHeight="1">
      <c r="A484" s="9" t="s">
        <v>791</v>
      </c>
      <c r="B484" s="10" t="s">
        <v>792</v>
      </c>
      <c r="C484" s="11" t="s">
        <v>793</v>
      </c>
      <c r="D484" s="25">
        <v>0.22</v>
      </c>
      <c r="E484" s="26">
        <v>17300</v>
      </c>
      <c r="F484" s="27">
        <f t="shared" si="46"/>
        <v>1.73</v>
      </c>
      <c r="G484" s="5">
        <v>2.9248322236390396</v>
      </c>
      <c r="H484" s="29">
        <f t="shared" si="44"/>
        <v>169.06544645312368</v>
      </c>
      <c r="I484" s="37">
        <v>4.23</v>
      </c>
      <c r="J484" s="91">
        <v>3.61</v>
      </c>
      <c r="K484" s="89">
        <f t="shared" si="45"/>
        <v>1.1717451523545708</v>
      </c>
      <c r="L484" s="82">
        <f t="shared" si="47"/>
        <v>2.9248322236390396</v>
      </c>
      <c r="M484" s="83">
        <f t="shared" si="48"/>
        <v>144.62368014863728</v>
      </c>
    </row>
    <row r="485" spans="1:13" ht="32.25" customHeight="1">
      <c r="A485" s="9" t="s">
        <v>794</v>
      </c>
      <c r="B485" s="10" t="s">
        <v>795</v>
      </c>
      <c r="C485" s="11" t="s">
        <v>62</v>
      </c>
      <c r="D485" s="25">
        <v>0.24</v>
      </c>
      <c r="E485" s="26">
        <v>15900</v>
      </c>
      <c r="F485" s="27">
        <f t="shared" si="46"/>
        <v>1.59</v>
      </c>
      <c r="G485" s="5">
        <v>2.6796173766144</v>
      </c>
      <c r="H485" s="29">
        <f t="shared" si="44"/>
        <v>168.52939475562263</v>
      </c>
      <c r="I485" s="37">
        <v>3.94</v>
      </c>
      <c r="J485" s="91">
        <v>3.28</v>
      </c>
      <c r="K485" s="89">
        <f t="shared" si="45"/>
        <v>1.201219512195122</v>
      </c>
      <c r="L485" s="82">
        <f t="shared" si="47"/>
        <v>2.6796173766144</v>
      </c>
      <c r="M485" s="83">
        <f t="shared" si="48"/>
        <v>147.03591767933852</v>
      </c>
    </row>
    <row r="486" spans="1:13" ht="32.25" customHeight="1">
      <c r="A486" s="9" t="s">
        <v>796</v>
      </c>
      <c r="B486" s="10" t="s">
        <v>797</v>
      </c>
      <c r="C486" s="11" t="s">
        <v>62</v>
      </c>
      <c r="D486" s="25">
        <v>0.18</v>
      </c>
      <c r="E486" s="26">
        <v>11900</v>
      </c>
      <c r="F486" s="27">
        <f t="shared" si="46"/>
        <v>1.19</v>
      </c>
      <c r="G486" s="5">
        <v>2.0097130324608</v>
      </c>
      <c r="H486" s="29">
        <f t="shared" si="44"/>
        <v>168.88344810594958</v>
      </c>
      <c r="I486" s="37">
        <v>2.96</v>
      </c>
      <c r="J486" s="91">
        <v>2.46</v>
      </c>
      <c r="K486" s="89">
        <f t="shared" si="45"/>
        <v>1.2032520325203253</v>
      </c>
      <c r="L486" s="82">
        <f t="shared" si="47"/>
        <v>2.0097130324608</v>
      </c>
      <c r="M486" s="83">
        <f t="shared" si="48"/>
        <v>147.28470941822067</v>
      </c>
    </row>
    <row r="487" spans="1:13" ht="32.25" customHeight="1">
      <c r="A487" s="9" t="s">
        <v>798</v>
      </c>
      <c r="B487" s="10" t="s">
        <v>799</v>
      </c>
      <c r="C487" s="11" t="s">
        <v>62</v>
      </c>
      <c r="D487" s="25">
        <v>0.42</v>
      </c>
      <c r="E487" s="26">
        <v>27800</v>
      </c>
      <c r="F487" s="27">
        <f t="shared" si="46"/>
        <v>2.78</v>
      </c>
      <c r="G487" s="5">
        <v>4.6893304090751995</v>
      </c>
      <c r="H487" s="29">
        <f t="shared" si="44"/>
        <v>168.6809499667338</v>
      </c>
      <c r="I487" s="37">
        <v>6.9</v>
      </c>
      <c r="J487" s="91">
        <v>5.73</v>
      </c>
      <c r="K487" s="89">
        <f t="shared" si="45"/>
        <v>1.2041884816753927</v>
      </c>
      <c r="L487" s="82">
        <f t="shared" si="47"/>
        <v>4.6893304090751995</v>
      </c>
      <c r="M487" s="83">
        <f t="shared" si="48"/>
        <v>147.14254271028804</v>
      </c>
    </row>
    <row r="488" spans="1:13" ht="33" customHeight="1">
      <c r="A488" s="9" t="s">
        <v>800</v>
      </c>
      <c r="B488" s="10" t="s">
        <v>801</v>
      </c>
      <c r="C488" s="11" t="s">
        <v>62</v>
      </c>
      <c r="D488" s="25">
        <v>0.32</v>
      </c>
      <c r="E488" s="26">
        <v>21200</v>
      </c>
      <c r="F488" s="27">
        <f t="shared" si="46"/>
        <v>2.12</v>
      </c>
      <c r="G488" s="5">
        <v>3.5728231688191996</v>
      </c>
      <c r="H488" s="29">
        <f t="shared" si="44"/>
        <v>168.52939475562263</v>
      </c>
      <c r="I488" s="37">
        <v>5.26</v>
      </c>
      <c r="J488" s="91">
        <v>4.37</v>
      </c>
      <c r="K488" s="89">
        <f t="shared" si="45"/>
        <v>1.2036613272311212</v>
      </c>
      <c r="L488" s="82">
        <f t="shared" si="47"/>
        <v>3.5728231688191996</v>
      </c>
      <c r="M488" s="83">
        <f t="shared" si="48"/>
        <v>147.22251148350014</v>
      </c>
    </row>
    <row r="489" spans="1:13" ht="18" customHeight="1">
      <c r="A489" s="9" t="s">
        <v>802</v>
      </c>
      <c r="B489" s="10" t="s">
        <v>803</v>
      </c>
      <c r="C489" s="11" t="s">
        <v>804</v>
      </c>
      <c r="D489" s="25">
        <v>0.25</v>
      </c>
      <c r="E489" s="26">
        <v>16500</v>
      </c>
      <c r="F489" s="27">
        <f t="shared" si="46"/>
        <v>1.65</v>
      </c>
      <c r="G489" s="5">
        <v>2.8875187248</v>
      </c>
      <c r="H489" s="29">
        <f t="shared" si="44"/>
        <v>175.00113483636363</v>
      </c>
      <c r="I489" s="37">
        <v>4.38</v>
      </c>
      <c r="J489" s="91">
        <v>3.64</v>
      </c>
      <c r="K489" s="89">
        <f t="shared" si="45"/>
        <v>1.2032967032967032</v>
      </c>
      <c r="L489" s="82">
        <f t="shared" si="47"/>
        <v>2.8875187248</v>
      </c>
      <c r="M489" s="83">
        <f t="shared" si="48"/>
        <v>151.6873280294788</v>
      </c>
    </row>
    <row r="490" spans="1:13" ht="32.25" customHeight="1">
      <c r="A490" s="9" t="s">
        <v>805</v>
      </c>
      <c r="B490" s="10" t="s">
        <v>806</v>
      </c>
      <c r="C490" s="11" t="s">
        <v>16</v>
      </c>
      <c r="D490" s="25">
        <v>0.22</v>
      </c>
      <c r="E490" s="26">
        <v>17400</v>
      </c>
      <c r="F490" s="27">
        <f t="shared" si="46"/>
        <v>1.74</v>
      </c>
      <c r="G490" s="5">
        <v>2.752767850976</v>
      </c>
      <c r="H490" s="29">
        <f t="shared" si="44"/>
        <v>158.20504890666666</v>
      </c>
      <c r="I490" s="37">
        <v>4.03</v>
      </c>
      <c r="J490" s="91">
        <v>3.35</v>
      </c>
      <c r="K490" s="89">
        <f t="shared" si="45"/>
        <v>1.2029850746268658</v>
      </c>
      <c r="L490" s="82">
        <f t="shared" si="47"/>
        <v>2.752767850976</v>
      </c>
      <c r="M490" s="83">
        <f t="shared" si="48"/>
        <v>146.398106130568</v>
      </c>
    </row>
    <row r="491" spans="1:13" ht="32.25" customHeight="1">
      <c r="A491" s="9" t="s">
        <v>807</v>
      </c>
      <c r="B491" s="10" t="s">
        <v>808</v>
      </c>
      <c r="C491" s="11" t="s">
        <v>16</v>
      </c>
      <c r="D491" s="25">
        <v>0.3</v>
      </c>
      <c r="E491" s="26">
        <v>23800</v>
      </c>
      <c r="F491" s="27">
        <f t="shared" si="46"/>
        <v>2.38</v>
      </c>
      <c r="G491" s="5">
        <v>3.7537743422399994</v>
      </c>
      <c r="H491" s="29">
        <f t="shared" si="44"/>
        <v>157.72161101848738</v>
      </c>
      <c r="I491" s="37">
        <v>5.66</v>
      </c>
      <c r="J491" s="91">
        <v>4.7</v>
      </c>
      <c r="K491" s="89">
        <f t="shared" si="45"/>
        <v>1.2042553191489362</v>
      </c>
      <c r="L491" s="82">
        <f t="shared" si="47"/>
        <v>3.7537743422399994</v>
      </c>
      <c r="M491" s="83">
        <f t="shared" si="48"/>
        <v>150.78157299733937</v>
      </c>
    </row>
    <row r="492" spans="1:13" ht="32.25" customHeight="1">
      <c r="A492" s="9" t="s">
        <v>809</v>
      </c>
      <c r="B492" s="10" t="s">
        <v>810</v>
      </c>
      <c r="C492" s="11" t="s">
        <v>16</v>
      </c>
      <c r="D492" s="25">
        <v>0.58</v>
      </c>
      <c r="E492" s="26">
        <v>42000</v>
      </c>
      <c r="F492" s="27">
        <f t="shared" si="46"/>
        <v>4.2</v>
      </c>
      <c r="G492" s="5">
        <v>6.978170251599999</v>
      </c>
      <c r="H492" s="29">
        <f t="shared" si="44"/>
        <v>166.14691075238093</v>
      </c>
      <c r="I492" s="37">
        <v>10.31</v>
      </c>
      <c r="J492" s="91">
        <v>8.56</v>
      </c>
      <c r="K492" s="89">
        <f t="shared" si="45"/>
        <v>1.2044392523364487</v>
      </c>
      <c r="L492" s="82">
        <f t="shared" si="47"/>
        <v>6.978170251599999</v>
      </c>
      <c r="M492" s="83">
        <f t="shared" si="48"/>
        <v>147.74646688558593</v>
      </c>
    </row>
    <row r="493" spans="1:13" ht="32.25" customHeight="1">
      <c r="A493" s="9" t="s">
        <v>811</v>
      </c>
      <c r="B493" s="10" t="s">
        <v>812</v>
      </c>
      <c r="C493" s="11" t="s">
        <v>16</v>
      </c>
      <c r="D493" s="25">
        <v>0.26</v>
      </c>
      <c r="E493" s="26">
        <v>20600</v>
      </c>
      <c r="F493" s="27">
        <f t="shared" si="46"/>
        <v>2.06</v>
      </c>
      <c r="G493" s="5">
        <v>3.2032207720447996</v>
      </c>
      <c r="H493" s="29">
        <f t="shared" si="44"/>
        <v>155.49615398275725</v>
      </c>
      <c r="I493" s="37">
        <v>4.73</v>
      </c>
      <c r="J493" s="91">
        <v>3.93</v>
      </c>
      <c r="K493" s="89">
        <f t="shared" si="45"/>
        <v>1.2035623409669212</v>
      </c>
      <c r="L493" s="82">
        <f t="shared" si="47"/>
        <v>3.2032207720447996</v>
      </c>
      <c r="M493" s="83">
        <f t="shared" si="48"/>
        <v>147.6638775971901</v>
      </c>
    </row>
    <row r="494" spans="1:13" ht="18" customHeight="1">
      <c r="A494" s="9" t="s">
        <v>813</v>
      </c>
      <c r="B494" s="10" t="s">
        <v>814</v>
      </c>
      <c r="C494" s="11" t="s">
        <v>16</v>
      </c>
      <c r="D494" s="25">
        <v>1.42</v>
      </c>
      <c r="E494" s="26">
        <v>111600</v>
      </c>
      <c r="F494" s="27">
        <f t="shared" si="46"/>
        <v>11.16</v>
      </c>
      <c r="G494" s="5">
        <v>18.552971801045757</v>
      </c>
      <c r="H494" s="29">
        <f t="shared" si="44"/>
        <v>166.24526703446017</v>
      </c>
      <c r="I494" s="37">
        <v>27.29</v>
      </c>
      <c r="J494" s="91">
        <v>23.32</v>
      </c>
      <c r="K494" s="89">
        <f t="shared" si="45"/>
        <v>1.1702401372212692</v>
      </c>
      <c r="L494" s="82">
        <f t="shared" si="47"/>
        <v>18.552971801045757</v>
      </c>
      <c r="M494" s="83">
        <f t="shared" si="48"/>
        <v>147.092338050456</v>
      </c>
    </row>
    <row r="495" spans="1:13" ht="18" customHeight="1">
      <c r="A495" s="9" t="s">
        <v>815</v>
      </c>
      <c r="B495" s="10" t="s">
        <v>816</v>
      </c>
      <c r="C495" s="11" t="s">
        <v>16</v>
      </c>
      <c r="D495" s="25">
        <v>1.5</v>
      </c>
      <c r="E495" s="26">
        <v>117900</v>
      </c>
      <c r="F495" s="27">
        <f t="shared" si="46"/>
        <v>11.79</v>
      </c>
      <c r="G495" s="5">
        <v>19.254381409536</v>
      </c>
      <c r="H495" s="29">
        <f t="shared" si="44"/>
        <v>163.3111230664631</v>
      </c>
      <c r="I495" s="37">
        <v>28.82</v>
      </c>
      <c r="J495" s="91">
        <v>24.63</v>
      </c>
      <c r="K495" s="89">
        <f t="shared" si="45"/>
        <v>1.170117742590337</v>
      </c>
      <c r="L495" s="82">
        <f t="shared" si="47"/>
        <v>19.254381409536</v>
      </c>
      <c r="M495" s="83">
        <f t="shared" si="48"/>
        <v>149.68021764504206</v>
      </c>
    </row>
    <row r="496" spans="1:13" ht="18" customHeight="1">
      <c r="A496" s="9" t="s">
        <v>817</v>
      </c>
      <c r="B496" s="10" t="s">
        <v>818</v>
      </c>
      <c r="C496" s="11" t="s">
        <v>16</v>
      </c>
      <c r="D496" s="25">
        <v>1.47</v>
      </c>
      <c r="E496" s="26">
        <v>115600</v>
      </c>
      <c r="F496" s="27">
        <f t="shared" si="46"/>
        <v>11.56</v>
      </c>
      <c r="G496" s="5">
        <v>18.869293781345277</v>
      </c>
      <c r="H496" s="29">
        <f t="shared" si="44"/>
        <v>163.22918495973423</v>
      </c>
      <c r="I496" s="37">
        <v>28.25</v>
      </c>
      <c r="J496" s="91">
        <v>24.14</v>
      </c>
      <c r="K496" s="89">
        <f t="shared" si="45"/>
        <v>1.1702568351284175</v>
      </c>
      <c r="L496" s="82">
        <f t="shared" si="47"/>
        <v>18.869293781345277</v>
      </c>
      <c r="M496" s="83">
        <f t="shared" si="48"/>
        <v>149.71413518363235</v>
      </c>
    </row>
    <row r="497" spans="1:13" ht="18" customHeight="1">
      <c r="A497" s="9" t="s">
        <v>819</v>
      </c>
      <c r="B497" s="10" t="s">
        <v>820</v>
      </c>
      <c r="C497" s="11" t="s">
        <v>16</v>
      </c>
      <c r="D497" s="25">
        <v>0.37</v>
      </c>
      <c r="E497" s="26">
        <v>29100</v>
      </c>
      <c r="F497" s="27">
        <f t="shared" si="46"/>
        <v>2.91</v>
      </c>
      <c r="G497" s="5">
        <v>4.749414081018879</v>
      </c>
      <c r="H497" s="29">
        <f t="shared" si="44"/>
        <v>163.21010587693743</v>
      </c>
      <c r="I497" s="37">
        <v>7.11</v>
      </c>
      <c r="J497" s="91">
        <v>6.08</v>
      </c>
      <c r="K497" s="89">
        <f t="shared" si="45"/>
        <v>1.169407894736842</v>
      </c>
      <c r="L497" s="82">
        <f t="shared" si="47"/>
        <v>4.749414081018879</v>
      </c>
      <c r="M497" s="83">
        <f t="shared" si="48"/>
        <v>149.70267655573022</v>
      </c>
    </row>
    <row r="498" spans="1:13" ht="32.25" customHeight="1">
      <c r="A498" s="9" t="s">
        <v>821</v>
      </c>
      <c r="B498" s="10" t="s">
        <v>822</v>
      </c>
      <c r="C498" s="11" t="s">
        <v>16</v>
      </c>
      <c r="D498" s="25">
        <v>0.57</v>
      </c>
      <c r="E498" s="26">
        <v>44800</v>
      </c>
      <c r="F498" s="27">
        <f t="shared" si="46"/>
        <v>4.48</v>
      </c>
      <c r="G498" s="5">
        <v>7.316664935623678</v>
      </c>
      <c r="H498" s="29">
        <f t="shared" si="44"/>
        <v>163.31841374159993</v>
      </c>
      <c r="I498" s="37">
        <v>10.95</v>
      </c>
      <c r="J498" s="91">
        <v>9.36</v>
      </c>
      <c r="K498" s="89">
        <f t="shared" si="45"/>
        <v>1.169871794871795</v>
      </c>
      <c r="L498" s="82">
        <f t="shared" si="47"/>
        <v>7.316664935623678</v>
      </c>
      <c r="M498" s="83">
        <f t="shared" si="48"/>
        <v>149.6583497583194</v>
      </c>
    </row>
    <row r="499" spans="1:13" ht="32.25" customHeight="1">
      <c r="A499" s="9" t="s">
        <v>823</v>
      </c>
      <c r="B499" s="10" t="s">
        <v>824</v>
      </c>
      <c r="C499" s="11" t="s">
        <v>16</v>
      </c>
      <c r="D499" s="25">
        <v>1.03</v>
      </c>
      <c r="E499" s="26">
        <v>81000</v>
      </c>
      <c r="F499" s="27">
        <f t="shared" si="46"/>
        <v>8.1</v>
      </c>
      <c r="G499" s="5">
        <v>13.811580378947518</v>
      </c>
      <c r="H499" s="29">
        <f t="shared" si="44"/>
        <v>170.51333801169775</v>
      </c>
      <c r="I499" s="37">
        <v>19.67</v>
      </c>
      <c r="J499" s="91">
        <v>16.81</v>
      </c>
      <c r="K499" s="89">
        <f t="shared" si="45"/>
        <v>1.170136823319453</v>
      </c>
      <c r="L499" s="82">
        <f t="shared" si="47"/>
        <v>13.811580378947518</v>
      </c>
      <c r="M499" s="83">
        <f t="shared" si="48"/>
        <v>142.41672176764257</v>
      </c>
    </row>
    <row r="500" spans="1:13" ht="32.25" customHeight="1">
      <c r="A500" s="22" t="s">
        <v>825</v>
      </c>
      <c r="B500" s="10" t="s">
        <v>826</v>
      </c>
      <c r="C500" s="11" t="s">
        <v>16</v>
      </c>
      <c r="D500" s="25">
        <v>0.79</v>
      </c>
      <c r="E500" s="26">
        <v>62100</v>
      </c>
      <c r="F500" s="27">
        <f t="shared" si="46"/>
        <v>6.21</v>
      </c>
      <c r="G500" s="5">
        <v>10.738340011089598</v>
      </c>
      <c r="H500" s="29">
        <f t="shared" si="44"/>
        <v>172.9201290030531</v>
      </c>
      <c r="I500" s="37">
        <v>15.3</v>
      </c>
      <c r="J500" s="91">
        <v>13.07</v>
      </c>
      <c r="K500" s="89">
        <f t="shared" si="45"/>
        <v>1.17061973986228</v>
      </c>
      <c r="L500" s="82">
        <f t="shared" si="47"/>
        <v>10.738340011089598</v>
      </c>
      <c r="M500" s="83">
        <f t="shared" si="48"/>
        <v>142.480122478889</v>
      </c>
    </row>
    <row r="501" spans="1:13" ht="18" customHeight="1">
      <c r="A501" s="22" t="s">
        <v>827</v>
      </c>
      <c r="B501" s="10" t="s">
        <v>828</v>
      </c>
      <c r="C501" s="11" t="s">
        <v>829</v>
      </c>
      <c r="D501" s="25">
        <v>0.029</v>
      </c>
      <c r="E501" s="26">
        <v>1900</v>
      </c>
      <c r="F501" s="27">
        <f t="shared" si="46"/>
        <v>0.19</v>
      </c>
      <c r="G501" s="5">
        <v>0.32715587151984</v>
      </c>
      <c r="H501" s="29">
        <f t="shared" si="44"/>
        <v>172.1873007999158</v>
      </c>
      <c r="I501" s="37">
        <v>0.49</v>
      </c>
      <c r="J501" s="91">
        <v>0.41</v>
      </c>
      <c r="K501" s="89">
        <f t="shared" si="45"/>
        <v>1.1951219512195121</v>
      </c>
      <c r="L501" s="82">
        <f t="shared" si="47"/>
        <v>0.32715587151984</v>
      </c>
      <c r="M501" s="83">
        <f t="shared" si="48"/>
        <v>149.7757010209381</v>
      </c>
    </row>
    <row r="502" spans="1:13" ht="18" customHeight="1">
      <c r="A502" s="22" t="s">
        <v>830</v>
      </c>
      <c r="B502" s="19" t="s">
        <v>831</v>
      </c>
      <c r="C502" s="11" t="s">
        <v>16</v>
      </c>
      <c r="D502" s="25">
        <v>0.44</v>
      </c>
      <c r="E502" s="26">
        <v>22500</v>
      </c>
      <c r="F502" s="27">
        <f t="shared" si="46"/>
        <v>2.25</v>
      </c>
      <c r="G502" s="5">
        <v>3.954428332799999</v>
      </c>
      <c r="H502" s="29">
        <f t="shared" si="44"/>
        <v>175.75237034666662</v>
      </c>
      <c r="I502" s="37">
        <v>5.75</v>
      </c>
      <c r="J502" s="91">
        <v>4.92</v>
      </c>
      <c r="K502" s="89">
        <f t="shared" si="45"/>
        <v>1.16869918699187</v>
      </c>
      <c r="L502" s="82">
        <f t="shared" si="47"/>
        <v>3.954428332799999</v>
      </c>
      <c r="M502" s="83">
        <f t="shared" si="48"/>
        <v>145.4066053570028</v>
      </c>
    </row>
    <row r="503" spans="1:13" ht="18" customHeight="1">
      <c r="A503" s="22" t="s">
        <v>832</v>
      </c>
      <c r="B503" s="19" t="s">
        <v>833</v>
      </c>
      <c r="C503" s="11" t="s">
        <v>16</v>
      </c>
      <c r="D503" s="25">
        <v>0.54</v>
      </c>
      <c r="E503" s="26">
        <v>42500</v>
      </c>
      <c r="F503" s="27">
        <f t="shared" si="46"/>
        <v>4.25</v>
      </c>
      <c r="G503" s="5">
        <v>7.4266899722496</v>
      </c>
      <c r="H503" s="29">
        <f t="shared" si="44"/>
        <v>174.74564640587292</v>
      </c>
      <c r="I503" s="37">
        <v>10.81</v>
      </c>
      <c r="J503" s="91">
        <v>9.24</v>
      </c>
      <c r="K503" s="89">
        <f t="shared" si="45"/>
        <v>1.16991341991342</v>
      </c>
      <c r="L503" s="82">
        <f t="shared" si="47"/>
        <v>7.4266899722496</v>
      </c>
      <c r="M503" s="83">
        <f t="shared" si="48"/>
        <v>145.5560961934913</v>
      </c>
    </row>
    <row r="504" spans="1:13" ht="18" customHeight="1">
      <c r="A504" s="22" t="s">
        <v>834</v>
      </c>
      <c r="B504" s="19" t="s">
        <v>835</v>
      </c>
      <c r="C504" s="11" t="s">
        <v>16</v>
      </c>
      <c r="D504" s="25">
        <v>0.32</v>
      </c>
      <c r="E504" s="26">
        <v>25200</v>
      </c>
      <c r="F504" s="27">
        <f t="shared" si="46"/>
        <v>2.52</v>
      </c>
      <c r="G504" s="5">
        <v>4.401001465036799</v>
      </c>
      <c r="H504" s="29">
        <f t="shared" si="44"/>
        <v>174.64291527923805</v>
      </c>
      <c r="I504" s="37">
        <v>6.41</v>
      </c>
      <c r="J504" s="91">
        <v>5.47</v>
      </c>
      <c r="K504" s="89">
        <f t="shared" si="45"/>
        <v>1.1718464351005484</v>
      </c>
      <c r="L504" s="82">
        <f t="shared" si="47"/>
        <v>4.401001465036799</v>
      </c>
      <c r="M504" s="83">
        <f t="shared" si="48"/>
        <v>145.64866771627857</v>
      </c>
    </row>
    <row r="505" spans="1:13" ht="18" customHeight="1">
      <c r="A505" s="22" t="s">
        <v>836</v>
      </c>
      <c r="B505" s="19" t="s">
        <v>837</v>
      </c>
      <c r="C505" s="11" t="s">
        <v>16</v>
      </c>
      <c r="D505" s="25">
        <v>0.11</v>
      </c>
      <c r="E505" s="26">
        <v>6200</v>
      </c>
      <c r="F505" s="27">
        <f t="shared" si="46"/>
        <v>0.62</v>
      </c>
      <c r="G505" s="5">
        <v>1.0380374373599999</v>
      </c>
      <c r="H505" s="29">
        <f t="shared" si="44"/>
        <v>167.42539312258063</v>
      </c>
      <c r="I505" s="37">
        <v>1.53</v>
      </c>
      <c r="J505" s="91">
        <v>1.31</v>
      </c>
      <c r="K505" s="89">
        <f t="shared" si="45"/>
        <v>1.16793893129771</v>
      </c>
      <c r="L505" s="82">
        <f t="shared" si="47"/>
        <v>1.0380374373599999</v>
      </c>
      <c r="M505" s="83">
        <f t="shared" si="48"/>
        <v>147.39352791467613</v>
      </c>
    </row>
    <row r="506" spans="1:13" ht="32.25" customHeight="1">
      <c r="A506" s="22" t="s">
        <v>838</v>
      </c>
      <c r="B506" s="19" t="s">
        <v>839</v>
      </c>
      <c r="C506" s="11" t="s">
        <v>145</v>
      </c>
      <c r="D506" s="25">
        <v>0.28</v>
      </c>
      <c r="E506" s="26">
        <v>24300</v>
      </c>
      <c r="F506" s="27">
        <f t="shared" si="46"/>
        <v>2.43</v>
      </c>
      <c r="G506" s="5">
        <v>4.04342009600256</v>
      </c>
      <c r="H506" s="29">
        <f t="shared" si="44"/>
        <v>166.39588872438517</v>
      </c>
      <c r="I506" s="37">
        <v>5.96</v>
      </c>
      <c r="J506" s="91">
        <v>5.1</v>
      </c>
      <c r="K506" s="89">
        <f t="shared" si="45"/>
        <v>1.1686274509803922</v>
      </c>
      <c r="L506" s="82">
        <f t="shared" si="47"/>
        <v>4.04342009600256</v>
      </c>
      <c r="M506" s="83">
        <f t="shared" si="48"/>
        <v>147.3999697902334</v>
      </c>
    </row>
    <row r="507" spans="1:13" ht="45">
      <c r="A507" s="22" t="s">
        <v>840</v>
      </c>
      <c r="B507" s="19" t="s">
        <v>841</v>
      </c>
      <c r="C507" s="11"/>
      <c r="D507" s="25"/>
      <c r="E507" s="26"/>
      <c r="F507" s="27"/>
      <c r="G507" s="5"/>
      <c r="H507" s="29"/>
      <c r="I507" s="37"/>
      <c r="J507" s="91"/>
      <c r="K507" s="89"/>
      <c r="L507" s="82"/>
      <c r="M507" s="83"/>
    </row>
    <row r="508" spans="1:13" ht="18" customHeight="1">
      <c r="A508" s="22" t="s">
        <v>842</v>
      </c>
      <c r="B508" s="19" t="s">
        <v>843</v>
      </c>
      <c r="C508" s="11" t="s">
        <v>16</v>
      </c>
      <c r="D508" s="25">
        <v>0.4</v>
      </c>
      <c r="E508" s="26">
        <v>31500</v>
      </c>
      <c r="F508" s="27">
        <f t="shared" si="46"/>
        <v>3.15</v>
      </c>
      <c r="G508" s="5">
        <v>5.3178767702528</v>
      </c>
      <c r="H508" s="29">
        <f t="shared" si="44"/>
        <v>168.82148476993015</v>
      </c>
      <c r="I508" s="37">
        <v>7.69</v>
      </c>
      <c r="J508" s="91">
        <v>6.57</v>
      </c>
      <c r="K508" s="89">
        <f t="shared" si="45"/>
        <v>1.1704718417047184</v>
      </c>
      <c r="L508" s="82">
        <f t="shared" si="47"/>
        <v>5.3178767702528</v>
      </c>
      <c r="M508" s="83">
        <f t="shared" si="48"/>
        <v>144.60658515098373</v>
      </c>
    </row>
    <row r="509" spans="1:13" ht="17.25" customHeight="1">
      <c r="A509" s="22" t="s">
        <v>844</v>
      </c>
      <c r="B509" s="19" t="s">
        <v>845</v>
      </c>
      <c r="C509" s="11" t="s">
        <v>16</v>
      </c>
      <c r="D509" s="25">
        <v>0.34</v>
      </c>
      <c r="E509" s="26">
        <v>26700</v>
      </c>
      <c r="F509" s="27">
        <f t="shared" si="46"/>
        <v>2.67</v>
      </c>
      <c r="G509" s="5">
        <v>4.52019525471488</v>
      </c>
      <c r="H509" s="29">
        <f t="shared" si="44"/>
        <v>169.29570242377827</v>
      </c>
      <c r="I509" s="37">
        <v>6.53</v>
      </c>
      <c r="J509" s="91">
        <v>5.58</v>
      </c>
      <c r="K509" s="89">
        <f t="shared" si="45"/>
        <v>1.1702508960573477</v>
      </c>
      <c r="L509" s="82">
        <f t="shared" si="47"/>
        <v>4.52019525471488</v>
      </c>
      <c r="M509" s="83">
        <f t="shared" si="48"/>
        <v>144.4627860530749</v>
      </c>
    </row>
    <row r="510" spans="1:13" ht="18" customHeight="1">
      <c r="A510" s="22" t="s">
        <v>846</v>
      </c>
      <c r="B510" s="19" t="s">
        <v>847</v>
      </c>
      <c r="C510" s="11" t="s">
        <v>16</v>
      </c>
      <c r="D510" s="25">
        <v>0.29</v>
      </c>
      <c r="E510" s="26">
        <v>22800</v>
      </c>
      <c r="F510" s="27">
        <f t="shared" si="46"/>
        <v>2.28</v>
      </c>
      <c r="G510" s="5">
        <v>3.85546065843328</v>
      </c>
      <c r="H510" s="29">
        <f t="shared" si="44"/>
        <v>169.0991516856702</v>
      </c>
      <c r="I510" s="37">
        <v>5.57</v>
      </c>
      <c r="J510" s="91">
        <v>4.76</v>
      </c>
      <c r="K510" s="89">
        <f t="shared" si="45"/>
        <v>1.1701680672268908</v>
      </c>
      <c r="L510" s="82">
        <f t="shared" si="47"/>
        <v>3.85546065843328</v>
      </c>
      <c r="M510" s="83">
        <f t="shared" si="48"/>
        <v>144.47041465243345</v>
      </c>
    </row>
    <row r="511" spans="1:13" ht="32.25" customHeight="1">
      <c r="A511" s="22" t="s">
        <v>848</v>
      </c>
      <c r="B511" s="19" t="s">
        <v>849</v>
      </c>
      <c r="C511" s="11" t="s">
        <v>16</v>
      </c>
      <c r="D511" s="25">
        <v>0.7</v>
      </c>
      <c r="E511" s="26">
        <v>55000</v>
      </c>
      <c r="F511" s="27">
        <f t="shared" si="46"/>
        <v>5.5</v>
      </c>
      <c r="G511" s="5">
        <v>9.306284347942398</v>
      </c>
      <c r="H511" s="29">
        <f t="shared" si="44"/>
        <v>169.20516996258905</v>
      </c>
      <c r="I511" s="37">
        <v>13.45</v>
      </c>
      <c r="J511" s="91">
        <v>11.49</v>
      </c>
      <c r="K511" s="89">
        <f t="shared" si="45"/>
        <v>1.1705831157528284</v>
      </c>
      <c r="L511" s="82">
        <f t="shared" si="47"/>
        <v>9.306284347942398</v>
      </c>
      <c r="M511" s="83">
        <f t="shared" si="48"/>
        <v>144.5259944477601</v>
      </c>
    </row>
    <row r="512" spans="1:13" ht="20.25" customHeight="1">
      <c r="A512" s="98" t="s">
        <v>850</v>
      </c>
      <c r="B512" s="99"/>
      <c r="C512" s="99"/>
      <c r="D512" s="99"/>
      <c r="E512" s="99"/>
      <c r="F512" s="99"/>
      <c r="G512" s="99"/>
      <c r="H512" s="99"/>
      <c r="I512" s="99"/>
      <c r="J512" s="88"/>
      <c r="K512" s="89"/>
      <c r="L512" s="82">
        <f t="shared" si="47"/>
        <v>0</v>
      </c>
      <c r="M512" s="83" t="e">
        <f t="shared" si="48"/>
        <v>#DIV/0!</v>
      </c>
    </row>
    <row r="513" spans="1:13" ht="20.25" customHeight="1">
      <c r="A513" s="9" t="s">
        <v>851</v>
      </c>
      <c r="B513" s="39" t="s">
        <v>852</v>
      </c>
      <c r="C513" s="11" t="s">
        <v>16</v>
      </c>
      <c r="D513" s="12">
        <v>0.57</v>
      </c>
      <c r="E513" s="13">
        <v>35100</v>
      </c>
      <c r="F513" s="14">
        <f>E513/10000</f>
        <v>3.51</v>
      </c>
      <c r="G513" s="2">
        <v>4.3255030497504</v>
      </c>
      <c r="H513" s="16">
        <f>G513/F513%</f>
        <v>123.233705121094</v>
      </c>
      <c r="I513" s="28">
        <v>6.5</v>
      </c>
      <c r="J513" s="90">
        <v>5.4</v>
      </c>
      <c r="K513" s="89">
        <f t="shared" si="45"/>
        <v>1.2037037037037037</v>
      </c>
      <c r="L513" s="82">
        <f t="shared" si="47"/>
        <v>4.3255030497504</v>
      </c>
      <c r="M513" s="83">
        <f t="shared" si="48"/>
        <v>150.27153894562804</v>
      </c>
    </row>
    <row r="514" spans="1:13" ht="18" customHeight="1">
      <c r="A514" s="9" t="s">
        <v>853</v>
      </c>
      <c r="B514" s="10" t="s">
        <v>854</v>
      </c>
      <c r="C514" s="11" t="s">
        <v>16</v>
      </c>
      <c r="D514" s="12">
        <v>0.42</v>
      </c>
      <c r="E514" s="13">
        <v>24600</v>
      </c>
      <c r="F514" s="14">
        <f>E514/10000</f>
        <v>2.46</v>
      </c>
      <c r="G514" s="2">
        <v>3.7218360481343993</v>
      </c>
      <c r="H514" s="16">
        <f t="shared" si="44"/>
        <v>151.2941482981463</v>
      </c>
      <c r="I514" s="28">
        <v>5.62</v>
      </c>
      <c r="J514" s="90">
        <v>4.66</v>
      </c>
      <c r="K514" s="89">
        <f t="shared" si="45"/>
        <v>1.206008583690987</v>
      </c>
      <c r="L514" s="82">
        <f t="shared" si="47"/>
        <v>3.7218360481343993</v>
      </c>
      <c r="M514" s="83">
        <f t="shared" si="48"/>
        <v>151.00074069133353</v>
      </c>
    </row>
    <row r="515" spans="1:13" ht="18" customHeight="1">
      <c r="A515" s="9" t="s">
        <v>855</v>
      </c>
      <c r="B515" s="10" t="s">
        <v>856</v>
      </c>
      <c r="C515" s="11" t="s">
        <v>16</v>
      </c>
      <c r="D515" s="12">
        <v>0.4</v>
      </c>
      <c r="E515" s="13">
        <v>26500</v>
      </c>
      <c r="F515" s="14">
        <f aca="true" t="shared" si="49" ref="F515:F581">E515/10000</f>
        <v>2.65</v>
      </c>
      <c r="G515" s="2">
        <v>4.39</v>
      </c>
      <c r="H515" s="16">
        <f t="shared" si="44"/>
        <v>165.66037735849056</v>
      </c>
      <c r="I515" s="28">
        <v>6.46</v>
      </c>
      <c r="J515" s="90">
        <v>5.37</v>
      </c>
      <c r="K515" s="89">
        <f t="shared" si="45"/>
        <v>1.2029795158286778</v>
      </c>
      <c r="L515" s="82">
        <f t="shared" si="47"/>
        <v>4.39</v>
      </c>
      <c r="M515" s="83">
        <f t="shared" si="48"/>
        <v>147.15261958997723</v>
      </c>
    </row>
    <row r="516" spans="1:13" ht="18" customHeight="1">
      <c r="A516" s="9" t="s">
        <v>857</v>
      </c>
      <c r="B516" s="10" t="s">
        <v>858</v>
      </c>
      <c r="C516" s="11" t="s">
        <v>16</v>
      </c>
      <c r="D516" s="12">
        <v>0.49</v>
      </c>
      <c r="E516" s="13">
        <v>40900</v>
      </c>
      <c r="F516" s="14">
        <f t="shared" si="49"/>
        <v>4.09</v>
      </c>
      <c r="G516" s="2">
        <v>4.9992574188704</v>
      </c>
      <c r="H516" s="16">
        <f t="shared" si="44"/>
        <v>122.2312327352176</v>
      </c>
      <c r="I516" s="28">
        <v>7.92</v>
      </c>
      <c r="J516" s="90">
        <v>6.58</v>
      </c>
      <c r="K516" s="89">
        <f t="shared" si="45"/>
        <v>1.203647416413374</v>
      </c>
      <c r="L516" s="82">
        <f t="shared" si="47"/>
        <v>4.9992574188704</v>
      </c>
      <c r="M516" s="83">
        <f t="shared" si="48"/>
        <v>158.4235284645445</v>
      </c>
    </row>
    <row r="517" spans="1:13" ht="18" customHeight="1">
      <c r="A517" s="9" t="s">
        <v>859</v>
      </c>
      <c r="B517" s="10" t="s">
        <v>860</v>
      </c>
      <c r="C517" s="11" t="s">
        <v>16</v>
      </c>
      <c r="D517" s="12">
        <v>0.4</v>
      </c>
      <c r="E517" s="13">
        <v>26500</v>
      </c>
      <c r="F517" s="14">
        <f t="shared" si="49"/>
        <v>2.65</v>
      </c>
      <c r="G517" s="2">
        <v>4.312027962368001</v>
      </c>
      <c r="H517" s="16">
        <f t="shared" si="44"/>
        <v>162.71803631577362</v>
      </c>
      <c r="I517" s="28">
        <v>6.46</v>
      </c>
      <c r="J517" s="90">
        <v>5.37</v>
      </c>
      <c r="K517" s="89">
        <f t="shared" si="45"/>
        <v>1.2029795158286778</v>
      </c>
      <c r="L517" s="82">
        <f t="shared" si="47"/>
        <v>4.312027962368001</v>
      </c>
      <c r="M517" s="83">
        <f t="shared" si="48"/>
        <v>149.81349973557258</v>
      </c>
    </row>
    <row r="518" spans="1:13" ht="18" customHeight="1">
      <c r="A518" s="9" t="s">
        <v>861</v>
      </c>
      <c r="B518" s="10" t="s">
        <v>862</v>
      </c>
      <c r="C518" s="11" t="s">
        <v>16</v>
      </c>
      <c r="D518" s="12">
        <v>0.49</v>
      </c>
      <c r="E518" s="13">
        <v>40900</v>
      </c>
      <c r="F518" s="14">
        <f t="shared" si="49"/>
        <v>4.09</v>
      </c>
      <c r="G518" s="2">
        <v>4.9992574188704</v>
      </c>
      <c r="H518" s="16">
        <f t="shared" si="44"/>
        <v>122.2312327352176</v>
      </c>
      <c r="I518" s="28">
        <v>7.92</v>
      </c>
      <c r="J518" s="90">
        <v>6.58</v>
      </c>
      <c r="K518" s="89">
        <f t="shared" si="45"/>
        <v>1.203647416413374</v>
      </c>
      <c r="L518" s="82">
        <f t="shared" si="47"/>
        <v>4.9992574188704</v>
      </c>
      <c r="M518" s="83">
        <f t="shared" si="48"/>
        <v>158.4235284645445</v>
      </c>
    </row>
    <row r="519" spans="1:13" ht="32.25" customHeight="1">
      <c r="A519" s="9" t="s">
        <v>863</v>
      </c>
      <c r="B519" s="10" t="s">
        <v>864</v>
      </c>
      <c r="C519" s="11" t="s">
        <v>16</v>
      </c>
      <c r="D519" s="12">
        <v>0.42</v>
      </c>
      <c r="E519" s="13">
        <v>21500</v>
      </c>
      <c r="F519" s="14">
        <f t="shared" si="49"/>
        <v>2.15</v>
      </c>
      <c r="G519" s="2">
        <v>3.523036151039999</v>
      </c>
      <c r="H519" s="16">
        <f t="shared" si="44"/>
        <v>163.86214655999996</v>
      </c>
      <c r="I519" s="28">
        <v>5.05</v>
      </c>
      <c r="J519" s="90">
        <v>4.32</v>
      </c>
      <c r="K519" s="89">
        <f t="shared" si="45"/>
        <v>1.1689814814814814</v>
      </c>
      <c r="L519" s="82">
        <f t="shared" si="47"/>
        <v>3.523036151039999</v>
      </c>
      <c r="M519" s="83">
        <f t="shared" si="48"/>
        <v>143.34227023214737</v>
      </c>
    </row>
    <row r="520" spans="1:13" ht="18" customHeight="1">
      <c r="A520" s="9" t="s">
        <v>865</v>
      </c>
      <c r="B520" s="10" t="s">
        <v>866</v>
      </c>
      <c r="C520" s="11" t="s">
        <v>16</v>
      </c>
      <c r="D520" s="12">
        <v>0.29</v>
      </c>
      <c r="E520" s="13">
        <v>16400</v>
      </c>
      <c r="F520" s="14">
        <f t="shared" si="49"/>
        <v>1.64</v>
      </c>
      <c r="G520" s="2">
        <v>2.9455997410799992</v>
      </c>
      <c r="H520" s="16">
        <f t="shared" si="44"/>
        <v>179.60974030975606</v>
      </c>
      <c r="I520" s="28">
        <v>4.25</v>
      </c>
      <c r="J520" s="90">
        <v>3.63</v>
      </c>
      <c r="K520" s="89">
        <f t="shared" si="45"/>
        <v>1.1707988980716253</v>
      </c>
      <c r="L520" s="82">
        <f t="shared" si="47"/>
        <v>2.9455997410799992</v>
      </c>
      <c r="M520" s="83">
        <f t="shared" si="48"/>
        <v>144.28301105301375</v>
      </c>
    </row>
    <row r="521" spans="1:13" ht="18" customHeight="1">
      <c r="A521" s="9" t="s">
        <v>867</v>
      </c>
      <c r="B521" s="10" t="s">
        <v>868</v>
      </c>
      <c r="C521" s="11" t="s">
        <v>16</v>
      </c>
      <c r="D521" s="12">
        <v>0.11</v>
      </c>
      <c r="E521" s="13">
        <v>8000</v>
      </c>
      <c r="F521" s="14">
        <f t="shared" si="49"/>
        <v>0.8</v>
      </c>
      <c r="G521" s="2">
        <v>1.2916833762272</v>
      </c>
      <c r="H521" s="16">
        <f t="shared" si="44"/>
        <v>161.4604220284</v>
      </c>
      <c r="I521" s="28">
        <v>1.9</v>
      </c>
      <c r="J521" s="90">
        <v>1.57</v>
      </c>
      <c r="K521" s="89">
        <f t="shared" si="45"/>
        <v>1.2101910828025477</v>
      </c>
      <c r="L521" s="82">
        <f t="shared" si="47"/>
        <v>1.2916833762272</v>
      </c>
      <c r="M521" s="83">
        <f t="shared" si="48"/>
        <v>147.09487131045964</v>
      </c>
    </row>
    <row r="522" spans="1:13" ht="18" customHeight="1">
      <c r="A522" s="9" t="s">
        <v>869</v>
      </c>
      <c r="B522" s="10" t="s">
        <v>870</v>
      </c>
      <c r="C522" s="11" t="s">
        <v>16</v>
      </c>
      <c r="D522" s="12">
        <v>0.13</v>
      </c>
      <c r="E522" s="13">
        <v>9400</v>
      </c>
      <c r="F522" s="14">
        <f t="shared" si="49"/>
        <v>0.94</v>
      </c>
      <c r="G522" s="2">
        <v>1.5265348991775998</v>
      </c>
      <c r="H522" s="16">
        <f t="shared" si="44"/>
        <v>162.3973296997447</v>
      </c>
      <c r="I522" s="28">
        <v>2.24</v>
      </c>
      <c r="J522" s="90">
        <v>1.86</v>
      </c>
      <c r="K522" s="89">
        <f t="shared" si="45"/>
        <v>1.2043010752688172</v>
      </c>
      <c r="L522" s="82">
        <f t="shared" si="47"/>
        <v>1.5265348991775998</v>
      </c>
      <c r="M522" s="83">
        <f t="shared" si="48"/>
        <v>146.73755583359215</v>
      </c>
    </row>
    <row r="523" spans="1:13" ht="18" customHeight="1">
      <c r="A523" s="9" t="s">
        <v>871</v>
      </c>
      <c r="B523" s="10" t="s">
        <v>872</v>
      </c>
      <c r="C523" s="11" t="s">
        <v>16</v>
      </c>
      <c r="D523" s="12">
        <v>0.5</v>
      </c>
      <c r="E523" s="13">
        <v>39300</v>
      </c>
      <c r="F523" s="14">
        <f t="shared" si="49"/>
        <v>3.93</v>
      </c>
      <c r="G523" s="2">
        <v>6.418127136511998</v>
      </c>
      <c r="H523" s="16">
        <f t="shared" si="44"/>
        <v>163.31112306646307</v>
      </c>
      <c r="I523" s="28">
        <v>9.61</v>
      </c>
      <c r="J523" s="90">
        <v>8.21</v>
      </c>
      <c r="K523" s="89">
        <f t="shared" si="45"/>
        <v>1.1705237515225333</v>
      </c>
      <c r="L523" s="82">
        <f t="shared" si="47"/>
        <v>6.418127136511998</v>
      </c>
      <c r="M523" s="83">
        <f t="shared" si="48"/>
        <v>149.73215387600845</v>
      </c>
    </row>
    <row r="524" spans="1:13" ht="32.25" customHeight="1">
      <c r="A524" s="9" t="s">
        <v>873</v>
      </c>
      <c r="B524" s="34" t="s">
        <v>874</v>
      </c>
      <c r="C524" s="11" t="s">
        <v>16</v>
      </c>
      <c r="D524" s="12">
        <v>0.61</v>
      </c>
      <c r="E524" s="13">
        <v>60600</v>
      </c>
      <c r="F524" s="14">
        <f t="shared" si="49"/>
        <v>6.06</v>
      </c>
      <c r="G524" s="2">
        <v>7.83011510654464</v>
      </c>
      <c r="H524" s="16">
        <f t="shared" si="44"/>
        <v>129.20982024001057</v>
      </c>
      <c r="I524" s="28">
        <v>11.72</v>
      </c>
      <c r="J524" s="90">
        <v>10.02</v>
      </c>
      <c r="K524" s="89">
        <f t="shared" si="45"/>
        <v>1.1696606786427146</v>
      </c>
      <c r="L524" s="82">
        <f t="shared" si="47"/>
        <v>7.83011510654464</v>
      </c>
      <c r="M524" s="83">
        <f t="shared" si="48"/>
        <v>149.67851481779726</v>
      </c>
    </row>
    <row r="525" spans="1:13" ht="32.25" customHeight="1">
      <c r="A525" s="9" t="s">
        <v>875</v>
      </c>
      <c r="B525" s="10" t="s">
        <v>876</v>
      </c>
      <c r="C525" s="11" t="s">
        <v>16</v>
      </c>
      <c r="D525" s="12">
        <v>0.33</v>
      </c>
      <c r="E525" s="13">
        <v>25900</v>
      </c>
      <c r="F525" s="14">
        <f t="shared" si="49"/>
        <v>2.59</v>
      </c>
      <c r="G525" s="2">
        <v>4.23596391009792</v>
      </c>
      <c r="H525" s="16">
        <f t="shared" si="44"/>
        <v>163.5507301196108</v>
      </c>
      <c r="I525" s="28">
        <v>6.34</v>
      </c>
      <c r="J525" s="90">
        <v>5.42</v>
      </c>
      <c r="K525" s="89">
        <f t="shared" si="45"/>
        <v>1.169741697416974</v>
      </c>
      <c r="L525" s="82">
        <f t="shared" si="47"/>
        <v>4.23596391009792</v>
      </c>
      <c r="M525" s="83">
        <f t="shared" si="48"/>
        <v>149.67077469395727</v>
      </c>
    </row>
    <row r="526" spans="1:13" ht="33" customHeight="1">
      <c r="A526" s="9" t="s">
        <v>877</v>
      </c>
      <c r="B526" s="10" t="s">
        <v>878</v>
      </c>
      <c r="C526" s="11" t="s">
        <v>16</v>
      </c>
      <c r="D526" s="12">
        <v>0.49</v>
      </c>
      <c r="E526" s="13">
        <v>38500</v>
      </c>
      <c r="F526" s="14">
        <f t="shared" si="49"/>
        <v>3.85</v>
      </c>
      <c r="G526" s="2">
        <v>6.28976459378176</v>
      </c>
      <c r="H526" s="16">
        <f t="shared" si="44"/>
        <v>163.37050892939635</v>
      </c>
      <c r="I526" s="28">
        <v>9.42</v>
      </c>
      <c r="J526" s="90">
        <v>8.05</v>
      </c>
      <c r="K526" s="89">
        <f t="shared" si="45"/>
        <v>1.1701863354037265</v>
      </c>
      <c r="L526" s="82">
        <f t="shared" si="47"/>
        <v>6.28976459378176</v>
      </c>
      <c r="M526" s="83">
        <f t="shared" si="48"/>
        <v>149.76713133767961</v>
      </c>
    </row>
    <row r="527" spans="1:13" ht="18" customHeight="1">
      <c r="A527" s="9" t="s">
        <v>879</v>
      </c>
      <c r="B527" s="10" t="s">
        <v>880</v>
      </c>
      <c r="C527" s="11" t="s">
        <v>16</v>
      </c>
      <c r="D527" s="12">
        <v>0.57</v>
      </c>
      <c r="E527" s="13">
        <v>44800</v>
      </c>
      <c r="F527" s="14">
        <f t="shared" si="49"/>
        <v>4.48</v>
      </c>
      <c r="G527" s="2">
        <v>7.316664935623678</v>
      </c>
      <c r="H527" s="16">
        <f t="shared" si="44"/>
        <v>163.31841374159993</v>
      </c>
      <c r="I527" s="28">
        <v>10.95</v>
      </c>
      <c r="J527" s="90">
        <v>9.36</v>
      </c>
      <c r="K527" s="89">
        <f t="shared" si="45"/>
        <v>1.169871794871795</v>
      </c>
      <c r="L527" s="82">
        <f t="shared" si="47"/>
        <v>7.316664935623678</v>
      </c>
      <c r="M527" s="83">
        <f t="shared" si="48"/>
        <v>149.6583497583194</v>
      </c>
    </row>
    <row r="528" spans="1:13" ht="18" customHeight="1">
      <c r="A528" s="9" t="s">
        <v>881</v>
      </c>
      <c r="B528" s="10" t="s">
        <v>882</v>
      </c>
      <c r="C528" s="11" t="s">
        <v>16</v>
      </c>
      <c r="D528" s="12">
        <v>0.7</v>
      </c>
      <c r="E528" s="13">
        <v>55000</v>
      </c>
      <c r="F528" s="14">
        <f t="shared" si="49"/>
        <v>5.5</v>
      </c>
      <c r="G528" s="2">
        <v>8.985377991116797</v>
      </c>
      <c r="H528" s="16">
        <f t="shared" si="44"/>
        <v>163.37050892939632</v>
      </c>
      <c r="I528" s="28">
        <v>13.45</v>
      </c>
      <c r="J528" s="90">
        <v>11.49</v>
      </c>
      <c r="K528" s="89">
        <f t="shared" si="45"/>
        <v>1.1705831157528284</v>
      </c>
      <c r="L528" s="82">
        <f t="shared" si="47"/>
        <v>8.985377991116797</v>
      </c>
      <c r="M528" s="83">
        <f t="shared" si="48"/>
        <v>149.68763710660872</v>
      </c>
    </row>
    <row r="529" spans="1:13" ht="18" customHeight="1">
      <c r="A529" s="9" t="s">
        <v>883</v>
      </c>
      <c r="B529" s="10" t="s">
        <v>884</v>
      </c>
      <c r="C529" s="11" t="s">
        <v>16</v>
      </c>
      <c r="D529" s="12">
        <v>0.49</v>
      </c>
      <c r="E529" s="13">
        <v>38500</v>
      </c>
      <c r="F529" s="14">
        <f t="shared" si="49"/>
        <v>3.85</v>
      </c>
      <c r="G529" s="2">
        <v>6.28976459378176</v>
      </c>
      <c r="H529" s="16">
        <f t="shared" si="44"/>
        <v>163.37050892939635</v>
      </c>
      <c r="I529" s="28">
        <v>9.42</v>
      </c>
      <c r="J529" s="90">
        <v>8.05</v>
      </c>
      <c r="K529" s="89">
        <f t="shared" si="45"/>
        <v>1.1701863354037265</v>
      </c>
      <c r="L529" s="82">
        <f t="shared" si="47"/>
        <v>6.28976459378176</v>
      </c>
      <c r="M529" s="83">
        <f t="shared" si="48"/>
        <v>149.76713133767961</v>
      </c>
    </row>
    <row r="530" spans="1:13" ht="30">
      <c r="A530" s="9" t="s">
        <v>885</v>
      </c>
      <c r="B530" s="10" t="s">
        <v>886</v>
      </c>
      <c r="C530" s="11" t="s">
        <v>16</v>
      </c>
      <c r="D530" s="12">
        <v>0.9</v>
      </c>
      <c r="E530" s="13">
        <v>70800</v>
      </c>
      <c r="F530" s="14">
        <f t="shared" si="49"/>
        <v>7.08</v>
      </c>
      <c r="G530" s="2">
        <v>11.5526288457216</v>
      </c>
      <c r="H530" s="16">
        <f t="shared" si="44"/>
        <v>163.17272380962712</v>
      </c>
      <c r="I530" s="28">
        <v>17.29</v>
      </c>
      <c r="J530" s="90">
        <v>14.78</v>
      </c>
      <c r="K530" s="89">
        <f t="shared" si="45"/>
        <v>1.1698240866035183</v>
      </c>
      <c r="L530" s="82">
        <f t="shared" si="47"/>
        <v>11.5526288457216</v>
      </c>
      <c r="M530" s="83">
        <f t="shared" si="48"/>
        <v>149.66290556805325</v>
      </c>
    </row>
    <row r="531" spans="1:13" ht="30">
      <c r="A531" s="9" t="s">
        <v>887</v>
      </c>
      <c r="B531" s="10" t="s">
        <v>888</v>
      </c>
      <c r="C531" s="11" t="s">
        <v>16</v>
      </c>
      <c r="D531" s="12">
        <v>0.24</v>
      </c>
      <c r="E531" s="13">
        <v>20700</v>
      </c>
      <c r="F531" s="14">
        <f t="shared" si="49"/>
        <v>2.07</v>
      </c>
      <c r="G531" s="2">
        <v>3.35576361709056</v>
      </c>
      <c r="H531" s="16">
        <f t="shared" si="44"/>
        <v>162.11418440051014</v>
      </c>
      <c r="I531" s="28">
        <v>4.84</v>
      </c>
      <c r="J531" s="90">
        <v>4.14</v>
      </c>
      <c r="K531" s="89">
        <f aca="true" t="shared" si="50" ref="K531:K594">I531/J531</f>
        <v>1.1690821256038648</v>
      </c>
      <c r="L531" s="82">
        <f t="shared" si="47"/>
        <v>3.35576361709056</v>
      </c>
      <c r="M531" s="83">
        <f t="shared" si="48"/>
        <v>144.2294676344417</v>
      </c>
    </row>
    <row r="532" spans="1:13" ht="30">
      <c r="A532" s="9" t="s">
        <v>889</v>
      </c>
      <c r="B532" s="10" t="s">
        <v>890</v>
      </c>
      <c r="C532" s="11" t="s">
        <v>16</v>
      </c>
      <c r="D532" s="12">
        <v>1.36</v>
      </c>
      <c r="E532" s="13">
        <v>106900</v>
      </c>
      <c r="F532" s="14">
        <f t="shared" si="49"/>
        <v>10.69</v>
      </c>
      <c r="G532" s="2">
        <v>17.45730581131264</v>
      </c>
      <c r="H532" s="16">
        <f t="shared" si="44"/>
        <v>163.30501226672254</v>
      </c>
      <c r="I532" s="28">
        <v>26.13</v>
      </c>
      <c r="J532" s="90">
        <v>22.33</v>
      </c>
      <c r="K532" s="89">
        <f t="shared" si="50"/>
        <v>1.1701746529332737</v>
      </c>
      <c r="L532" s="82">
        <f t="shared" si="47"/>
        <v>17.45730581131264</v>
      </c>
      <c r="M532" s="83">
        <f t="shared" si="48"/>
        <v>149.6794538769396</v>
      </c>
    </row>
    <row r="533" spans="1:13" ht="30">
      <c r="A533" s="9" t="s">
        <v>891</v>
      </c>
      <c r="B533" s="10" t="s">
        <v>892</v>
      </c>
      <c r="C533" s="11" t="s">
        <v>16</v>
      </c>
      <c r="D533" s="12">
        <v>0.38</v>
      </c>
      <c r="E533" s="13">
        <v>29900</v>
      </c>
      <c r="F533" s="14">
        <f t="shared" si="49"/>
        <v>2.99</v>
      </c>
      <c r="G533" s="2">
        <v>4.877776623749119</v>
      </c>
      <c r="H533" s="16">
        <f t="shared" si="44"/>
        <v>163.13634193140865</v>
      </c>
      <c r="I533" s="28">
        <v>7.3</v>
      </c>
      <c r="J533" s="90">
        <v>6.24</v>
      </c>
      <c r="K533" s="89">
        <f t="shared" si="50"/>
        <v>1.1698717948717947</v>
      </c>
      <c r="L533" s="82">
        <f t="shared" si="47"/>
        <v>4.877776623749119</v>
      </c>
      <c r="M533" s="83">
        <f t="shared" si="48"/>
        <v>149.6583497583194</v>
      </c>
    </row>
    <row r="534" spans="1:13" ht="30">
      <c r="A534" s="9" t="s">
        <v>893</v>
      </c>
      <c r="B534" s="10" t="s">
        <v>894</v>
      </c>
      <c r="C534" s="11" t="s">
        <v>30</v>
      </c>
      <c r="D534" s="12">
        <v>0.25</v>
      </c>
      <c r="E534" s="13">
        <v>16500</v>
      </c>
      <c r="F534" s="14">
        <f t="shared" si="49"/>
        <v>1.65</v>
      </c>
      <c r="G534" s="2">
        <v>2.6950174764800003</v>
      </c>
      <c r="H534" s="16">
        <f t="shared" si="44"/>
        <v>163.3343925139394</v>
      </c>
      <c r="I534" s="28">
        <v>3.97</v>
      </c>
      <c r="J534" s="90">
        <v>3.3</v>
      </c>
      <c r="K534" s="89">
        <f t="shared" si="50"/>
        <v>1.2030303030303031</v>
      </c>
      <c r="L534" s="82">
        <f t="shared" si="47"/>
        <v>2.6950174764800003</v>
      </c>
      <c r="M534" s="83">
        <f t="shared" si="48"/>
        <v>147.3088777585692</v>
      </c>
    </row>
    <row r="535" spans="1:13" ht="18" customHeight="1">
      <c r="A535" s="9" t="s">
        <v>895</v>
      </c>
      <c r="B535" s="10" t="s">
        <v>896</v>
      </c>
      <c r="C535" s="11" t="s">
        <v>16</v>
      </c>
      <c r="D535" s="12">
        <v>1.1</v>
      </c>
      <c r="E535" s="13">
        <v>72800</v>
      </c>
      <c r="F535" s="14">
        <f t="shared" si="49"/>
        <v>7.28</v>
      </c>
      <c r="G535" s="2">
        <v>11.858076896512</v>
      </c>
      <c r="H535" s="16">
        <f aca="true" t="shared" si="51" ref="H535:H598">G535/F535%</f>
        <v>162.8856716553846</v>
      </c>
      <c r="I535" s="28">
        <v>17.48</v>
      </c>
      <c r="J535" s="90">
        <v>14.52</v>
      </c>
      <c r="K535" s="89">
        <f t="shared" si="50"/>
        <v>1.2038567493112948</v>
      </c>
      <c r="L535" s="82">
        <f t="shared" si="47"/>
        <v>11.858076896512</v>
      </c>
      <c r="M535" s="83">
        <f t="shared" si="48"/>
        <v>147.4100746061249</v>
      </c>
    </row>
    <row r="536" spans="1:13" ht="30">
      <c r="A536" s="9" t="s">
        <v>897</v>
      </c>
      <c r="B536" s="10" t="s">
        <v>898</v>
      </c>
      <c r="C536" s="11" t="s">
        <v>16</v>
      </c>
      <c r="D536" s="12">
        <v>0.12</v>
      </c>
      <c r="E536" s="13">
        <v>9500</v>
      </c>
      <c r="F536" s="14">
        <f t="shared" si="49"/>
        <v>0.95</v>
      </c>
      <c r="G536" s="2">
        <v>1.4784095870976</v>
      </c>
      <c r="H536" s="16">
        <f t="shared" si="51"/>
        <v>155.62206179974737</v>
      </c>
      <c r="I536" s="28">
        <v>2.18</v>
      </c>
      <c r="J536" s="90">
        <v>1.81</v>
      </c>
      <c r="K536" s="89">
        <f t="shared" si="50"/>
        <v>1.2044198895027625</v>
      </c>
      <c r="L536" s="82">
        <f t="shared" si="47"/>
        <v>1.4784095870976</v>
      </c>
      <c r="M536" s="83">
        <f t="shared" si="48"/>
        <v>147.45575373870216</v>
      </c>
    </row>
    <row r="537" spans="1:13" ht="30">
      <c r="A537" s="9" t="s">
        <v>899</v>
      </c>
      <c r="B537" s="10" t="s">
        <v>900</v>
      </c>
      <c r="C537" s="11" t="s">
        <v>16</v>
      </c>
      <c r="D537" s="12">
        <v>0.26</v>
      </c>
      <c r="E537" s="13">
        <v>20600</v>
      </c>
      <c r="F537" s="14">
        <f t="shared" si="49"/>
        <v>2.06</v>
      </c>
      <c r="G537" s="2">
        <v>3.2032207720447996</v>
      </c>
      <c r="H537" s="16">
        <f t="shared" si="51"/>
        <v>155.49615398275725</v>
      </c>
      <c r="I537" s="28">
        <v>4.73</v>
      </c>
      <c r="J537" s="90">
        <v>3.93</v>
      </c>
      <c r="K537" s="89">
        <f t="shared" si="50"/>
        <v>1.2035623409669212</v>
      </c>
      <c r="L537" s="82">
        <f t="shared" si="47"/>
        <v>3.2032207720447996</v>
      </c>
      <c r="M537" s="83">
        <f t="shared" si="48"/>
        <v>147.6638775971901</v>
      </c>
    </row>
    <row r="538" spans="1:13" ht="30">
      <c r="A538" s="9" t="s">
        <v>901</v>
      </c>
      <c r="B538" s="10" t="s">
        <v>902</v>
      </c>
      <c r="C538" s="11" t="s">
        <v>16</v>
      </c>
      <c r="D538" s="12">
        <v>0.08</v>
      </c>
      <c r="E538" s="13">
        <v>6400</v>
      </c>
      <c r="F538" s="14">
        <f t="shared" si="49"/>
        <v>0.64</v>
      </c>
      <c r="G538" s="2">
        <v>0.9856063913983999</v>
      </c>
      <c r="H538" s="16">
        <f t="shared" si="51"/>
        <v>154.00099865599998</v>
      </c>
      <c r="I538" s="28">
        <v>1.45</v>
      </c>
      <c r="J538" s="90">
        <v>1.21</v>
      </c>
      <c r="K538" s="89">
        <f t="shared" si="50"/>
        <v>1.1983471074380165</v>
      </c>
      <c r="L538" s="82">
        <f t="shared" si="47"/>
        <v>0.9856063913983999</v>
      </c>
      <c r="M538" s="83">
        <f t="shared" si="48"/>
        <v>147.11755246865926</v>
      </c>
    </row>
    <row r="539" spans="1:13" ht="30">
      <c r="A539" s="9" t="s">
        <v>903</v>
      </c>
      <c r="B539" s="10" t="s">
        <v>904</v>
      </c>
      <c r="C539" s="11" t="s">
        <v>16</v>
      </c>
      <c r="D539" s="12">
        <v>0.1</v>
      </c>
      <c r="E539" s="13">
        <v>7900</v>
      </c>
      <c r="F539" s="14">
        <f t="shared" si="49"/>
        <v>0.79</v>
      </c>
      <c r="G539" s="2">
        <v>1.2320079892480003</v>
      </c>
      <c r="H539" s="16">
        <f t="shared" si="51"/>
        <v>155.9503783858228</v>
      </c>
      <c r="I539" s="28">
        <v>1.82</v>
      </c>
      <c r="J539" s="90">
        <v>1.51</v>
      </c>
      <c r="K539" s="89">
        <f t="shared" si="50"/>
        <v>1.205298013245033</v>
      </c>
      <c r="L539" s="82">
        <f t="shared" si="47"/>
        <v>1.2320079892480003</v>
      </c>
      <c r="M539" s="83">
        <f t="shared" si="48"/>
        <v>147.72631475473642</v>
      </c>
    </row>
    <row r="540" spans="1:13" ht="30">
      <c r="A540" s="9" t="s">
        <v>905</v>
      </c>
      <c r="B540" s="10" t="s">
        <v>906</v>
      </c>
      <c r="C540" s="11" t="s">
        <v>16</v>
      </c>
      <c r="D540" s="12">
        <v>0.35</v>
      </c>
      <c r="E540" s="13">
        <v>23200</v>
      </c>
      <c r="F540" s="14">
        <f t="shared" si="49"/>
        <v>2.32</v>
      </c>
      <c r="G540" s="2">
        <v>4.04252621472</v>
      </c>
      <c r="H540" s="16">
        <f t="shared" si="51"/>
        <v>174.2468196</v>
      </c>
      <c r="I540" s="28">
        <v>5.94</v>
      </c>
      <c r="J540" s="90">
        <v>4.93</v>
      </c>
      <c r="K540" s="89">
        <f t="shared" si="50"/>
        <v>1.2048681541582151</v>
      </c>
      <c r="L540" s="82">
        <f t="shared" si="47"/>
        <v>4.04252621472</v>
      </c>
      <c r="M540" s="83">
        <f t="shared" si="48"/>
        <v>146.93782265086503</v>
      </c>
    </row>
    <row r="541" spans="1:13" ht="60">
      <c r="A541" s="9" t="s">
        <v>907</v>
      </c>
      <c r="B541" s="10" t="s">
        <v>908</v>
      </c>
      <c r="C541" s="11" t="s">
        <v>16</v>
      </c>
      <c r="D541" s="12">
        <v>0.68</v>
      </c>
      <c r="E541" s="26">
        <v>45000</v>
      </c>
      <c r="F541" s="27">
        <f t="shared" si="49"/>
        <v>4.5</v>
      </c>
      <c r="G541" s="2">
        <v>7.330447536025599</v>
      </c>
      <c r="H541" s="29">
        <f t="shared" si="51"/>
        <v>162.89883413390223</v>
      </c>
      <c r="I541" s="28">
        <v>10.8</v>
      </c>
      <c r="J541" s="90">
        <v>8.98</v>
      </c>
      <c r="K541" s="89">
        <f t="shared" si="50"/>
        <v>1.2026726057906458</v>
      </c>
      <c r="L541" s="82">
        <f t="shared" si="47"/>
        <v>7.330447536025599</v>
      </c>
      <c r="M541" s="83">
        <f t="shared" si="48"/>
        <v>147.33070452961067</v>
      </c>
    </row>
    <row r="542" spans="1:13" ht="30" customHeight="1">
      <c r="A542" s="9" t="s">
        <v>909</v>
      </c>
      <c r="B542" s="10" t="s">
        <v>910</v>
      </c>
      <c r="C542" s="11" t="s">
        <v>16</v>
      </c>
      <c r="D542" s="12">
        <v>0.05</v>
      </c>
      <c r="E542" s="13">
        <v>4000</v>
      </c>
      <c r="F542" s="14">
        <f t="shared" si="49"/>
        <v>0.4</v>
      </c>
      <c r="G542" s="2">
        <v>0.6063789322080001</v>
      </c>
      <c r="H542" s="16">
        <f t="shared" si="51"/>
        <v>151.594733052</v>
      </c>
      <c r="I542" s="28">
        <v>0.9</v>
      </c>
      <c r="J542" s="90">
        <v>0.74</v>
      </c>
      <c r="K542" s="89">
        <f t="shared" si="50"/>
        <v>1.2162162162162162</v>
      </c>
      <c r="L542" s="82">
        <f t="shared" si="47"/>
        <v>0.6063789322080001</v>
      </c>
      <c r="M542" s="83">
        <f t="shared" si="48"/>
        <v>148.4220430816818</v>
      </c>
    </row>
    <row r="543" spans="1:13" ht="30">
      <c r="A543" s="9" t="s">
        <v>911</v>
      </c>
      <c r="B543" s="10" t="s">
        <v>912</v>
      </c>
      <c r="C543" s="11" t="s">
        <v>16</v>
      </c>
      <c r="D543" s="12">
        <v>0.07</v>
      </c>
      <c r="E543" s="13">
        <v>6600</v>
      </c>
      <c r="F543" s="14">
        <f t="shared" si="49"/>
        <v>0.66</v>
      </c>
      <c r="G543" s="2">
        <v>1.01085502400064</v>
      </c>
      <c r="H543" s="16">
        <f t="shared" si="51"/>
        <v>153.1598521213091</v>
      </c>
      <c r="I543" s="28">
        <v>1.46</v>
      </c>
      <c r="J543" s="90">
        <v>1.25</v>
      </c>
      <c r="K543" s="89">
        <f t="shared" si="50"/>
        <v>1.168</v>
      </c>
      <c r="L543" s="82">
        <f aca="true" t="shared" si="52" ref="L543:L609">G543</f>
        <v>1.01085502400064</v>
      </c>
      <c r="M543" s="83">
        <f aca="true" t="shared" si="53" ref="M543:M609">I543/L543*100</f>
        <v>144.4321851635844</v>
      </c>
    </row>
    <row r="544" spans="1:13" ht="30" customHeight="1">
      <c r="A544" s="9" t="s">
        <v>913</v>
      </c>
      <c r="B544" s="10" t="s">
        <v>914</v>
      </c>
      <c r="C544" s="11" t="s">
        <v>16</v>
      </c>
      <c r="D544" s="12">
        <v>0.11</v>
      </c>
      <c r="E544" s="13">
        <v>8700</v>
      </c>
      <c r="F544" s="14">
        <f t="shared" si="49"/>
        <v>0.87</v>
      </c>
      <c r="G544" s="2">
        <v>1.3340336508576</v>
      </c>
      <c r="H544" s="16">
        <f t="shared" si="51"/>
        <v>153.337201248</v>
      </c>
      <c r="I544" s="28">
        <v>1.97</v>
      </c>
      <c r="J544" s="90">
        <v>1.64</v>
      </c>
      <c r="K544" s="89">
        <f t="shared" si="50"/>
        <v>1.201219512195122</v>
      </c>
      <c r="L544" s="82">
        <f t="shared" si="52"/>
        <v>1.3340336508576</v>
      </c>
      <c r="M544" s="83">
        <f t="shared" si="53"/>
        <v>147.6724368034915</v>
      </c>
    </row>
    <row r="545" spans="1:13" ht="30">
      <c r="A545" s="9" t="s">
        <v>915</v>
      </c>
      <c r="B545" s="10" t="s">
        <v>916</v>
      </c>
      <c r="C545" s="11" t="s">
        <v>16</v>
      </c>
      <c r="D545" s="12">
        <v>0.12</v>
      </c>
      <c r="E545" s="13">
        <v>10300</v>
      </c>
      <c r="F545" s="14">
        <f t="shared" si="49"/>
        <v>1.03</v>
      </c>
      <c r="G545" s="2">
        <v>1.73289432685824</v>
      </c>
      <c r="H545" s="16">
        <f t="shared" si="51"/>
        <v>168.2421676561398</v>
      </c>
      <c r="I545" s="28">
        <v>2.5</v>
      </c>
      <c r="J545" s="90">
        <v>2.13</v>
      </c>
      <c r="K545" s="89">
        <f t="shared" si="50"/>
        <v>1.1737089201877935</v>
      </c>
      <c r="L545" s="82">
        <f t="shared" si="52"/>
        <v>1.73289432685824</v>
      </c>
      <c r="M545" s="83">
        <f t="shared" si="53"/>
        <v>144.2673082398817</v>
      </c>
    </row>
    <row r="546" spans="1:13" ht="27.75" customHeight="1">
      <c r="A546" s="9" t="s">
        <v>917</v>
      </c>
      <c r="B546" s="10" t="s">
        <v>918</v>
      </c>
      <c r="C546" s="11" t="s">
        <v>16</v>
      </c>
      <c r="D546" s="12">
        <v>0.15</v>
      </c>
      <c r="E546" s="13">
        <v>13000</v>
      </c>
      <c r="F546" s="14">
        <f t="shared" si="49"/>
        <v>1.3</v>
      </c>
      <c r="G546" s="2">
        <v>2.1661179085727995</v>
      </c>
      <c r="H546" s="16">
        <f t="shared" si="51"/>
        <v>166.62445450559994</v>
      </c>
      <c r="I546" s="28">
        <v>3.12</v>
      </c>
      <c r="J546" s="90">
        <v>2.67</v>
      </c>
      <c r="K546" s="89">
        <f t="shared" si="50"/>
        <v>1.1685393258426966</v>
      </c>
      <c r="L546" s="82">
        <f t="shared" si="52"/>
        <v>2.1661179085727995</v>
      </c>
      <c r="M546" s="83">
        <f t="shared" si="53"/>
        <v>144.0364805466979</v>
      </c>
    </row>
    <row r="547" spans="1:13" ht="30" customHeight="1">
      <c r="A547" s="9" t="s">
        <v>919</v>
      </c>
      <c r="B547" s="10" t="s">
        <v>920</v>
      </c>
      <c r="C547" s="11" t="s">
        <v>16</v>
      </c>
      <c r="D547" s="12">
        <v>0.06</v>
      </c>
      <c r="E547" s="13">
        <v>5200</v>
      </c>
      <c r="F547" s="14">
        <f t="shared" si="49"/>
        <v>0.52</v>
      </c>
      <c r="G547" s="2">
        <v>0.86644716342912</v>
      </c>
      <c r="H547" s="16">
        <f t="shared" si="51"/>
        <v>166.6244545056</v>
      </c>
      <c r="I547" s="28">
        <v>1.25</v>
      </c>
      <c r="J547" s="90">
        <v>1.07</v>
      </c>
      <c r="K547" s="89">
        <f t="shared" si="50"/>
        <v>1.1682242990654206</v>
      </c>
      <c r="L547" s="82">
        <f t="shared" si="52"/>
        <v>0.86644716342912</v>
      </c>
      <c r="M547" s="83">
        <f t="shared" si="53"/>
        <v>144.2673082398817</v>
      </c>
    </row>
    <row r="548" spans="1:13" ht="30" customHeight="1">
      <c r="A548" s="9" t="s">
        <v>921</v>
      </c>
      <c r="B548" s="10" t="s">
        <v>922</v>
      </c>
      <c r="C548" s="11" t="s">
        <v>16</v>
      </c>
      <c r="D548" s="12">
        <v>0.16</v>
      </c>
      <c r="E548" s="13">
        <v>13800</v>
      </c>
      <c r="F548" s="14">
        <f t="shared" si="49"/>
        <v>1.38</v>
      </c>
      <c r="G548" s="2">
        <v>2.31052576914432</v>
      </c>
      <c r="H548" s="16">
        <f t="shared" si="51"/>
        <v>167.4294035611826</v>
      </c>
      <c r="I548" s="28">
        <v>3.33</v>
      </c>
      <c r="J548" s="90">
        <v>2.85</v>
      </c>
      <c r="K548" s="89">
        <f t="shared" si="50"/>
        <v>1.168421052631579</v>
      </c>
      <c r="L548" s="82">
        <f t="shared" si="52"/>
        <v>2.31052576914432</v>
      </c>
      <c r="M548" s="83">
        <f t="shared" si="53"/>
        <v>144.1230409316418</v>
      </c>
    </row>
    <row r="549" spans="1:13" ht="30" customHeight="1">
      <c r="A549" s="9" t="s">
        <v>923</v>
      </c>
      <c r="B549" s="10" t="s">
        <v>924</v>
      </c>
      <c r="C549" s="11" t="s">
        <v>16</v>
      </c>
      <c r="D549" s="12">
        <v>0.08</v>
      </c>
      <c r="E549" s="13">
        <v>6900</v>
      </c>
      <c r="F549" s="14">
        <f t="shared" si="49"/>
        <v>0.69</v>
      </c>
      <c r="G549" s="2">
        <v>1.15526288457216</v>
      </c>
      <c r="H549" s="16">
        <f t="shared" si="51"/>
        <v>167.4294035611826</v>
      </c>
      <c r="I549" s="28">
        <v>1.67</v>
      </c>
      <c r="J549" s="90">
        <v>1.42</v>
      </c>
      <c r="K549" s="89">
        <f t="shared" si="50"/>
        <v>1.176056338028169</v>
      </c>
      <c r="L549" s="82">
        <f t="shared" si="52"/>
        <v>1.15526288457216</v>
      </c>
      <c r="M549" s="83">
        <f t="shared" si="53"/>
        <v>144.55584285636144</v>
      </c>
    </row>
    <row r="550" spans="1:13" ht="30" customHeight="1">
      <c r="A550" s="9" t="s">
        <v>925</v>
      </c>
      <c r="B550" s="10" t="s">
        <v>926</v>
      </c>
      <c r="C550" s="11" t="s">
        <v>16</v>
      </c>
      <c r="D550" s="12">
        <v>0.19</v>
      </c>
      <c r="E550" s="13">
        <v>16400</v>
      </c>
      <c r="F550" s="14">
        <f t="shared" si="49"/>
        <v>1.64</v>
      </c>
      <c r="G550" s="2">
        <v>2.7437493508588795</v>
      </c>
      <c r="H550" s="16">
        <f t="shared" si="51"/>
        <v>167.30178968651705</v>
      </c>
      <c r="I550" s="28">
        <v>3.96</v>
      </c>
      <c r="J550" s="90">
        <v>3.38</v>
      </c>
      <c r="K550" s="89">
        <f t="shared" si="50"/>
        <v>1.1715976331360947</v>
      </c>
      <c r="L550" s="82">
        <f t="shared" si="52"/>
        <v>2.7437493508588795</v>
      </c>
      <c r="M550" s="83">
        <f t="shared" si="53"/>
        <v>144.32805236966692</v>
      </c>
    </row>
    <row r="551" spans="1:13" ht="45">
      <c r="A551" s="9" t="s">
        <v>927</v>
      </c>
      <c r="B551" s="10" t="s">
        <v>928</v>
      </c>
      <c r="C551" s="11" t="s">
        <v>16</v>
      </c>
      <c r="D551" s="12">
        <v>0.09</v>
      </c>
      <c r="E551" s="13">
        <v>7700</v>
      </c>
      <c r="F551" s="14">
        <f t="shared" si="49"/>
        <v>0.77</v>
      </c>
      <c r="G551" s="2">
        <v>1.2996707451436798</v>
      </c>
      <c r="H551" s="16">
        <f t="shared" si="51"/>
        <v>168.78840846021814</v>
      </c>
      <c r="I551" s="28">
        <v>1.87</v>
      </c>
      <c r="J551" s="90">
        <v>1.6</v>
      </c>
      <c r="K551" s="89">
        <f t="shared" si="50"/>
        <v>1.16875</v>
      </c>
      <c r="L551" s="82">
        <f t="shared" si="52"/>
        <v>1.2996707451436798</v>
      </c>
      <c r="M551" s="83">
        <f t="shared" si="53"/>
        <v>143.8825954179087</v>
      </c>
    </row>
    <row r="552" spans="1:13" ht="45">
      <c r="A552" s="9" t="s">
        <v>929</v>
      </c>
      <c r="B552" s="10" t="s">
        <v>930</v>
      </c>
      <c r="C552" s="11" t="s">
        <v>16</v>
      </c>
      <c r="D552" s="12">
        <v>0.23</v>
      </c>
      <c r="E552" s="13">
        <v>19800</v>
      </c>
      <c r="F552" s="14">
        <f t="shared" si="49"/>
        <v>1.98</v>
      </c>
      <c r="G552" s="2">
        <v>3.32138079314496</v>
      </c>
      <c r="H552" s="16">
        <f t="shared" si="51"/>
        <v>167.7465047042909</v>
      </c>
      <c r="I552" s="28">
        <v>4.79</v>
      </c>
      <c r="J552" s="90">
        <v>4.09</v>
      </c>
      <c r="K552" s="89">
        <f t="shared" si="50"/>
        <v>1.1711491442542787</v>
      </c>
      <c r="L552" s="82">
        <f t="shared" si="52"/>
        <v>3.32138079314496</v>
      </c>
      <c r="M552" s="83">
        <f t="shared" si="53"/>
        <v>144.21712830658086</v>
      </c>
    </row>
    <row r="553" spans="1:13" ht="45">
      <c r="A553" s="9" t="s">
        <v>931</v>
      </c>
      <c r="B553" s="10" t="s">
        <v>932</v>
      </c>
      <c r="C553" s="11" t="s">
        <v>16</v>
      </c>
      <c r="D553" s="12">
        <v>0.13</v>
      </c>
      <c r="E553" s="13">
        <v>11200</v>
      </c>
      <c r="F553" s="14">
        <f t="shared" si="49"/>
        <v>1.12</v>
      </c>
      <c r="G553" s="2">
        <v>1.87730218742976</v>
      </c>
      <c r="H553" s="16">
        <f t="shared" si="51"/>
        <v>167.61626673479998</v>
      </c>
      <c r="I553" s="28">
        <v>2.71</v>
      </c>
      <c r="J553" s="90">
        <v>2.31</v>
      </c>
      <c r="K553" s="89">
        <f t="shared" si="50"/>
        <v>1.173160173160173</v>
      </c>
      <c r="L553" s="82">
        <f t="shared" si="52"/>
        <v>1.87730218742976</v>
      </c>
      <c r="M553" s="83">
        <f t="shared" si="53"/>
        <v>144.35608812187547</v>
      </c>
    </row>
    <row r="554" spans="1:13" ht="45">
      <c r="A554" s="9" t="s">
        <v>933</v>
      </c>
      <c r="B554" s="10" t="s">
        <v>934</v>
      </c>
      <c r="C554" s="11" t="s">
        <v>16</v>
      </c>
      <c r="D554" s="12">
        <v>0.33</v>
      </c>
      <c r="E554" s="13">
        <v>28400</v>
      </c>
      <c r="F554" s="14">
        <f t="shared" si="49"/>
        <v>2.84</v>
      </c>
      <c r="G554" s="2">
        <v>4.76545939886016</v>
      </c>
      <c r="H554" s="16">
        <f t="shared" si="51"/>
        <v>167.7978661570479</v>
      </c>
      <c r="I554" s="28">
        <v>6.87</v>
      </c>
      <c r="J554" s="90">
        <v>5.87</v>
      </c>
      <c r="K554" s="89">
        <f t="shared" si="50"/>
        <v>1.170357751277683</v>
      </c>
      <c r="L554" s="82">
        <f t="shared" si="52"/>
        <v>4.76545939886016</v>
      </c>
      <c r="M554" s="83">
        <f t="shared" si="53"/>
        <v>144.16238656116178</v>
      </c>
    </row>
    <row r="555" spans="1:13" ht="30">
      <c r="A555" s="9" t="s">
        <v>935</v>
      </c>
      <c r="B555" s="10" t="s">
        <v>936</v>
      </c>
      <c r="C555" s="11" t="s">
        <v>16</v>
      </c>
      <c r="D555" s="12">
        <v>0.18</v>
      </c>
      <c r="E555" s="13">
        <v>13000</v>
      </c>
      <c r="F555" s="14">
        <f t="shared" si="49"/>
        <v>1.3</v>
      </c>
      <c r="G555" s="2">
        <v>2.1829641559488002</v>
      </c>
      <c r="H555" s="16">
        <f t="shared" si="51"/>
        <v>167.92031968836923</v>
      </c>
      <c r="I555" s="28">
        <v>3.22</v>
      </c>
      <c r="J555" s="90">
        <v>2.68</v>
      </c>
      <c r="K555" s="89">
        <f t="shared" si="50"/>
        <v>1.2014925373134329</v>
      </c>
      <c r="L555" s="82">
        <f t="shared" si="52"/>
        <v>2.1829641559488002</v>
      </c>
      <c r="M555" s="83">
        <f t="shared" si="53"/>
        <v>147.5058576305603</v>
      </c>
    </row>
    <row r="556" spans="1:13" ht="30">
      <c r="A556" s="9" t="s">
        <v>937</v>
      </c>
      <c r="B556" s="10" t="s">
        <v>938</v>
      </c>
      <c r="C556" s="11" t="s">
        <v>16</v>
      </c>
      <c r="D556" s="12">
        <v>0.29</v>
      </c>
      <c r="E556" s="13">
        <v>21000</v>
      </c>
      <c r="F556" s="14">
        <f t="shared" si="49"/>
        <v>2.1</v>
      </c>
      <c r="G556" s="2">
        <v>3.5169978068063994</v>
      </c>
      <c r="H556" s="16">
        <f t="shared" si="51"/>
        <v>167.47608603839996</v>
      </c>
      <c r="I556" s="28">
        <v>5.19</v>
      </c>
      <c r="J556" s="90">
        <v>4.31</v>
      </c>
      <c r="K556" s="89">
        <f t="shared" si="50"/>
        <v>1.2041763341067286</v>
      </c>
      <c r="L556" s="82">
        <f t="shared" si="52"/>
        <v>3.5169978068063994</v>
      </c>
      <c r="M556" s="83">
        <f t="shared" si="53"/>
        <v>147.569042834086</v>
      </c>
    </row>
    <row r="557" spans="1:13" ht="30">
      <c r="A557" s="9" t="s">
        <v>939</v>
      </c>
      <c r="B557" s="10" t="s">
        <v>940</v>
      </c>
      <c r="C557" s="11" t="s">
        <v>16</v>
      </c>
      <c r="D557" s="12">
        <v>0.37</v>
      </c>
      <c r="E557" s="13">
        <v>24500</v>
      </c>
      <c r="F557" s="14">
        <f t="shared" si="49"/>
        <v>2.45</v>
      </c>
      <c r="G557" s="2">
        <v>4.4872040983392</v>
      </c>
      <c r="H557" s="16">
        <f t="shared" si="51"/>
        <v>183.1511876873143</v>
      </c>
      <c r="I557" s="28">
        <v>6.63</v>
      </c>
      <c r="J557" s="90">
        <v>5.5</v>
      </c>
      <c r="K557" s="89">
        <f t="shared" si="50"/>
        <v>1.2054545454545453</v>
      </c>
      <c r="L557" s="82">
        <f t="shared" si="52"/>
        <v>4.4872040983392</v>
      </c>
      <c r="M557" s="83">
        <f t="shared" si="53"/>
        <v>147.75347532005264</v>
      </c>
    </row>
    <row r="558" spans="1:13" ht="30">
      <c r="A558" s="9" t="s">
        <v>941</v>
      </c>
      <c r="B558" s="10" t="s">
        <v>942</v>
      </c>
      <c r="C558" s="11" t="s">
        <v>16</v>
      </c>
      <c r="D558" s="12">
        <v>0.63</v>
      </c>
      <c r="E558" s="13">
        <v>45600</v>
      </c>
      <c r="F558" s="14">
        <f t="shared" si="49"/>
        <v>4.56</v>
      </c>
      <c r="G558" s="2">
        <v>7.6403745458208</v>
      </c>
      <c r="H558" s="16">
        <f t="shared" si="51"/>
        <v>167.55207337326317</v>
      </c>
      <c r="I558" s="28">
        <v>11.28</v>
      </c>
      <c r="J558" s="90">
        <v>9.37</v>
      </c>
      <c r="K558" s="89">
        <f t="shared" si="50"/>
        <v>1.2038420490928496</v>
      </c>
      <c r="L558" s="82">
        <f t="shared" si="52"/>
        <v>7.6403745458208</v>
      </c>
      <c r="M558" s="83">
        <f t="shared" si="53"/>
        <v>147.63674126643483</v>
      </c>
    </row>
    <row r="559" spans="1:13" ht="30">
      <c r="A559" s="9" t="s">
        <v>943</v>
      </c>
      <c r="B559" s="10" t="s">
        <v>944</v>
      </c>
      <c r="C559" s="11" t="s">
        <v>16</v>
      </c>
      <c r="D559" s="12">
        <v>0.16</v>
      </c>
      <c r="E559" s="13">
        <v>11600</v>
      </c>
      <c r="F559" s="14">
        <f t="shared" si="49"/>
        <v>1.16</v>
      </c>
      <c r="G559" s="2">
        <v>1.9404125830655998</v>
      </c>
      <c r="H559" s="16">
        <f t="shared" si="51"/>
        <v>167.276946816</v>
      </c>
      <c r="I559" s="28">
        <v>2.87</v>
      </c>
      <c r="J559" s="90">
        <v>2.38</v>
      </c>
      <c r="K559" s="89">
        <f t="shared" si="50"/>
        <v>1.2058823529411766</v>
      </c>
      <c r="L559" s="82">
        <f t="shared" si="52"/>
        <v>1.9404125830655998</v>
      </c>
      <c r="M559" s="83">
        <f t="shared" si="53"/>
        <v>147.906688765426</v>
      </c>
    </row>
    <row r="560" spans="1:13" ht="30">
      <c r="A560" s="9" t="s">
        <v>945</v>
      </c>
      <c r="B560" s="10" t="s">
        <v>946</v>
      </c>
      <c r="C560" s="11" t="s">
        <v>16</v>
      </c>
      <c r="D560" s="12">
        <v>0.26</v>
      </c>
      <c r="E560" s="13">
        <v>18800</v>
      </c>
      <c r="F560" s="14">
        <f t="shared" si="49"/>
        <v>1.88</v>
      </c>
      <c r="G560" s="2">
        <v>3.1531704474815996</v>
      </c>
      <c r="H560" s="16">
        <f t="shared" si="51"/>
        <v>167.72183231285106</v>
      </c>
      <c r="I560" s="28">
        <v>4.66</v>
      </c>
      <c r="J560" s="90">
        <v>3.87</v>
      </c>
      <c r="K560" s="89">
        <f t="shared" si="50"/>
        <v>1.2041343669250646</v>
      </c>
      <c r="L560" s="82">
        <f t="shared" si="52"/>
        <v>3.1531704474815996</v>
      </c>
      <c r="M560" s="83">
        <f t="shared" si="53"/>
        <v>147.78776084629004</v>
      </c>
    </row>
    <row r="561" spans="1:13" ht="30">
      <c r="A561" s="9" t="s">
        <v>947</v>
      </c>
      <c r="B561" s="10" t="s">
        <v>948</v>
      </c>
      <c r="C561" s="11" t="s">
        <v>16</v>
      </c>
      <c r="D561" s="12">
        <v>0.31</v>
      </c>
      <c r="E561" s="13">
        <v>22500</v>
      </c>
      <c r="F561" s="14">
        <f t="shared" si="49"/>
        <v>2.25</v>
      </c>
      <c r="G561" s="2">
        <v>3.7595493796896005</v>
      </c>
      <c r="H561" s="16">
        <f t="shared" si="51"/>
        <v>167.09108354176</v>
      </c>
      <c r="I561" s="28">
        <v>5.55</v>
      </c>
      <c r="J561" s="90">
        <v>4.61</v>
      </c>
      <c r="K561" s="89">
        <f t="shared" si="50"/>
        <v>1.2039045553145336</v>
      </c>
      <c r="L561" s="82">
        <f t="shared" si="52"/>
        <v>3.7595493796896005</v>
      </c>
      <c r="M561" s="83">
        <f t="shared" si="53"/>
        <v>147.62407510812437</v>
      </c>
    </row>
    <row r="562" spans="1:13" ht="30">
      <c r="A562" s="9" t="s">
        <v>949</v>
      </c>
      <c r="B562" s="10" t="s">
        <v>950</v>
      </c>
      <c r="C562" s="11" t="s">
        <v>16</v>
      </c>
      <c r="D562" s="12">
        <v>0.55</v>
      </c>
      <c r="E562" s="13">
        <v>39800</v>
      </c>
      <c r="F562" s="14">
        <f t="shared" si="49"/>
        <v>3.98</v>
      </c>
      <c r="G562" s="2">
        <v>6.670168254288001</v>
      </c>
      <c r="H562" s="16">
        <f t="shared" si="51"/>
        <v>167.59216719316584</v>
      </c>
      <c r="I562" s="28">
        <v>9.85</v>
      </c>
      <c r="J562" s="90">
        <v>8.18</v>
      </c>
      <c r="K562" s="89">
        <f t="shared" si="50"/>
        <v>1.2041564792176038</v>
      </c>
      <c r="L562" s="82">
        <f t="shared" si="52"/>
        <v>6.670168254288001</v>
      </c>
      <c r="M562" s="83">
        <f t="shared" si="53"/>
        <v>147.67243680349148</v>
      </c>
    </row>
    <row r="563" spans="1:13" ht="30">
      <c r="A563" s="9" t="s">
        <v>951</v>
      </c>
      <c r="B563" s="10" t="s">
        <v>952</v>
      </c>
      <c r="C563" s="11" t="s">
        <v>16</v>
      </c>
      <c r="D563" s="12">
        <v>0.28</v>
      </c>
      <c r="E563" s="13">
        <v>20300</v>
      </c>
      <c r="F563" s="14">
        <f t="shared" si="49"/>
        <v>2.03</v>
      </c>
      <c r="G563" s="2">
        <v>3.3957220203648006</v>
      </c>
      <c r="H563" s="16">
        <f t="shared" si="51"/>
        <v>167.27694681600005</v>
      </c>
      <c r="I563" s="28">
        <v>5.01</v>
      </c>
      <c r="J563" s="90">
        <v>4.17</v>
      </c>
      <c r="K563" s="89">
        <f t="shared" si="50"/>
        <v>1.2014388489208634</v>
      </c>
      <c r="L563" s="82">
        <f t="shared" si="52"/>
        <v>3.3957220203648006</v>
      </c>
      <c r="M563" s="83">
        <f t="shared" si="53"/>
        <v>147.5385785395289</v>
      </c>
    </row>
    <row r="564" spans="1:13" ht="30">
      <c r="A564" s="9" t="s">
        <v>953</v>
      </c>
      <c r="B564" s="10" t="s">
        <v>954</v>
      </c>
      <c r="C564" s="11" t="s">
        <v>16</v>
      </c>
      <c r="D564" s="12">
        <v>0.46</v>
      </c>
      <c r="E564" s="13">
        <v>33300</v>
      </c>
      <c r="F564" s="14">
        <f t="shared" si="49"/>
        <v>3.33</v>
      </c>
      <c r="G564" s="2">
        <v>5.5786861763135995</v>
      </c>
      <c r="H564" s="16">
        <f t="shared" si="51"/>
        <v>167.5281134028108</v>
      </c>
      <c r="I564" s="28">
        <v>8.24</v>
      </c>
      <c r="J564" s="90">
        <v>6.84</v>
      </c>
      <c r="K564" s="89">
        <f t="shared" si="50"/>
        <v>1.2046783625730995</v>
      </c>
      <c r="L564" s="82">
        <f t="shared" si="52"/>
        <v>5.5786861763135995</v>
      </c>
      <c r="M564" s="83">
        <f t="shared" si="53"/>
        <v>147.70502838080415</v>
      </c>
    </row>
    <row r="565" spans="1:13" ht="30">
      <c r="A565" s="9" t="s">
        <v>955</v>
      </c>
      <c r="B565" s="10" t="s">
        <v>956</v>
      </c>
      <c r="C565" s="11" t="s">
        <v>16</v>
      </c>
      <c r="D565" s="12">
        <v>0.44</v>
      </c>
      <c r="E565" s="13">
        <v>31900</v>
      </c>
      <c r="F565" s="14">
        <f t="shared" si="49"/>
        <v>3.19</v>
      </c>
      <c r="G565" s="2">
        <v>5.3361346034304</v>
      </c>
      <c r="H565" s="16">
        <f t="shared" si="51"/>
        <v>167.27694681600002</v>
      </c>
      <c r="I565" s="28">
        <v>7.88</v>
      </c>
      <c r="J565" s="90">
        <v>6.55</v>
      </c>
      <c r="K565" s="89">
        <f t="shared" si="50"/>
        <v>1.203053435114504</v>
      </c>
      <c r="L565" s="82">
        <f t="shared" si="52"/>
        <v>5.3361346034304</v>
      </c>
      <c r="M565" s="83">
        <f t="shared" si="53"/>
        <v>147.6724368034915</v>
      </c>
    </row>
    <row r="566" spans="1:13" ht="30" customHeight="1">
      <c r="A566" s="9" t="s">
        <v>957</v>
      </c>
      <c r="B566" s="10" t="s">
        <v>958</v>
      </c>
      <c r="C566" s="11" t="s">
        <v>16</v>
      </c>
      <c r="D566" s="12">
        <v>0.58</v>
      </c>
      <c r="E566" s="13">
        <v>42000</v>
      </c>
      <c r="F566" s="14">
        <f t="shared" si="49"/>
        <v>4.2</v>
      </c>
      <c r="G566" s="2">
        <v>7.033995613612799</v>
      </c>
      <c r="H566" s="16">
        <f t="shared" si="51"/>
        <v>167.47608603839996</v>
      </c>
      <c r="I566" s="28">
        <v>10.39</v>
      </c>
      <c r="J566" s="90">
        <v>8.63</v>
      </c>
      <c r="K566" s="89">
        <f t="shared" si="50"/>
        <v>1.2039397450753186</v>
      </c>
      <c r="L566" s="82">
        <f t="shared" si="52"/>
        <v>7.033995613612799</v>
      </c>
      <c r="M566" s="83">
        <f t="shared" si="53"/>
        <v>147.71120954201865</v>
      </c>
    </row>
    <row r="567" spans="1:13" ht="30" customHeight="1">
      <c r="A567" s="9" t="s">
        <v>959</v>
      </c>
      <c r="B567" s="10" t="s">
        <v>960</v>
      </c>
      <c r="C567" s="11" t="s">
        <v>16</v>
      </c>
      <c r="D567" s="12">
        <v>0.57</v>
      </c>
      <c r="E567" s="13">
        <v>41300</v>
      </c>
      <c r="F567" s="14">
        <f t="shared" si="49"/>
        <v>4.13</v>
      </c>
      <c r="G567" s="2">
        <v>6.9127198271712</v>
      </c>
      <c r="H567" s="16">
        <f t="shared" si="51"/>
        <v>167.37820404772881</v>
      </c>
      <c r="I567" s="28">
        <v>10.21</v>
      </c>
      <c r="J567" s="90">
        <v>8.48</v>
      </c>
      <c r="K567" s="89">
        <f t="shared" si="50"/>
        <v>1.2040094339622642</v>
      </c>
      <c r="L567" s="82">
        <f t="shared" si="52"/>
        <v>6.9127198271712</v>
      </c>
      <c r="M567" s="83">
        <f t="shared" si="53"/>
        <v>147.69873877816485</v>
      </c>
    </row>
    <row r="568" spans="1:13" ht="30" customHeight="1">
      <c r="A568" s="9" t="s">
        <v>961</v>
      </c>
      <c r="B568" s="10" t="s">
        <v>962</v>
      </c>
      <c r="C568" s="11" t="s">
        <v>16</v>
      </c>
      <c r="D568" s="12">
        <v>0.75</v>
      </c>
      <c r="E568" s="13">
        <v>54300</v>
      </c>
      <c r="F568" s="14">
        <f t="shared" si="49"/>
        <v>5.43</v>
      </c>
      <c r="G568" s="2">
        <v>9.095683983119999</v>
      </c>
      <c r="H568" s="16">
        <f t="shared" si="51"/>
        <v>167.50799232265194</v>
      </c>
      <c r="I568" s="28">
        <v>13.43</v>
      </c>
      <c r="J568" s="90">
        <v>11.16</v>
      </c>
      <c r="K568" s="89">
        <f t="shared" si="50"/>
        <v>1.2034050179211468</v>
      </c>
      <c r="L568" s="82">
        <f t="shared" si="52"/>
        <v>9.095683983119999</v>
      </c>
      <c r="M568" s="83">
        <f t="shared" si="53"/>
        <v>147.65244730273977</v>
      </c>
    </row>
    <row r="569" spans="1:13" ht="30" customHeight="1">
      <c r="A569" s="9" t="s">
        <v>963</v>
      </c>
      <c r="B569" s="10" t="s">
        <v>964</v>
      </c>
      <c r="C569" s="11" t="s">
        <v>16</v>
      </c>
      <c r="D569" s="12">
        <v>0.42</v>
      </c>
      <c r="E569" s="13">
        <v>30400</v>
      </c>
      <c r="F569" s="14">
        <f t="shared" si="49"/>
        <v>3.04</v>
      </c>
      <c r="G569" s="2">
        <v>5.093583030547199</v>
      </c>
      <c r="H569" s="16">
        <f t="shared" si="51"/>
        <v>167.55207337326314</v>
      </c>
      <c r="I569" s="28">
        <v>7.52</v>
      </c>
      <c r="J569" s="90">
        <v>6.25</v>
      </c>
      <c r="K569" s="89">
        <f t="shared" si="50"/>
        <v>1.2031999999999998</v>
      </c>
      <c r="L569" s="82">
        <f t="shared" si="52"/>
        <v>5.093583030547199</v>
      </c>
      <c r="M569" s="83">
        <f t="shared" si="53"/>
        <v>147.63674126643485</v>
      </c>
    </row>
    <row r="570" spans="1:13" ht="30" customHeight="1">
      <c r="A570" s="9" t="s">
        <v>965</v>
      </c>
      <c r="B570" s="10" t="s">
        <v>966</v>
      </c>
      <c r="C570" s="11" t="s">
        <v>16</v>
      </c>
      <c r="D570" s="12">
        <v>0.57</v>
      </c>
      <c r="E570" s="13">
        <v>37700</v>
      </c>
      <c r="F570" s="14">
        <f t="shared" si="49"/>
        <v>3.77</v>
      </c>
      <c r="G570" s="2">
        <v>6.9127198271712</v>
      </c>
      <c r="H570" s="16">
        <f t="shared" si="51"/>
        <v>183.3612686252308</v>
      </c>
      <c r="I570" s="28">
        <v>10.21</v>
      </c>
      <c r="J570" s="90">
        <v>8.48</v>
      </c>
      <c r="K570" s="89">
        <f t="shared" si="50"/>
        <v>1.2040094339622642</v>
      </c>
      <c r="L570" s="82">
        <f t="shared" si="52"/>
        <v>6.9127198271712</v>
      </c>
      <c r="M570" s="83">
        <f t="shared" si="53"/>
        <v>147.69873877816485</v>
      </c>
    </row>
    <row r="571" spans="1:13" ht="30" customHeight="1">
      <c r="A571" s="9" t="s">
        <v>967</v>
      </c>
      <c r="B571" s="10" t="s">
        <v>968</v>
      </c>
      <c r="C571" s="11" t="s">
        <v>16</v>
      </c>
      <c r="D571" s="12">
        <v>0.22</v>
      </c>
      <c r="E571" s="13">
        <v>15900</v>
      </c>
      <c r="F571" s="14">
        <f t="shared" si="49"/>
        <v>1.59</v>
      </c>
      <c r="G571" s="2">
        <v>2.6680673017152</v>
      </c>
      <c r="H571" s="16">
        <f t="shared" si="51"/>
        <v>167.8029749506415</v>
      </c>
      <c r="I571" s="28">
        <v>3.94</v>
      </c>
      <c r="J571" s="90">
        <v>3.27</v>
      </c>
      <c r="K571" s="89">
        <f t="shared" si="50"/>
        <v>1.2048929663608563</v>
      </c>
      <c r="L571" s="82">
        <f t="shared" si="52"/>
        <v>2.6680673017152</v>
      </c>
      <c r="M571" s="83">
        <f t="shared" si="53"/>
        <v>147.6724368034915</v>
      </c>
    </row>
    <row r="572" spans="1:13" ht="30">
      <c r="A572" s="9" t="s">
        <v>969</v>
      </c>
      <c r="B572" s="10" t="s">
        <v>970</v>
      </c>
      <c r="C572" s="11" t="s">
        <v>16</v>
      </c>
      <c r="D572" s="12">
        <v>0.3</v>
      </c>
      <c r="E572" s="13">
        <v>21900</v>
      </c>
      <c r="F572" s="14">
        <f t="shared" si="49"/>
        <v>2.19</v>
      </c>
      <c r="G572" s="2">
        <v>3.6382735932479995</v>
      </c>
      <c r="H572" s="16">
        <f t="shared" si="51"/>
        <v>166.13121430356162</v>
      </c>
      <c r="I572" s="28">
        <v>5.37</v>
      </c>
      <c r="J572" s="90">
        <v>4.46</v>
      </c>
      <c r="K572" s="89">
        <f t="shared" si="50"/>
        <v>1.204035874439462</v>
      </c>
      <c r="L572" s="82">
        <f t="shared" si="52"/>
        <v>3.6382735932479995</v>
      </c>
      <c r="M572" s="83">
        <f t="shared" si="53"/>
        <v>147.5974761756725</v>
      </c>
    </row>
    <row r="573" spans="1:13" ht="30" customHeight="1">
      <c r="A573" s="9" t="s">
        <v>971</v>
      </c>
      <c r="B573" s="10" t="s">
        <v>972</v>
      </c>
      <c r="C573" s="11" t="s">
        <v>16</v>
      </c>
      <c r="D573" s="12">
        <v>0.36</v>
      </c>
      <c r="E573" s="13">
        <v>23800</v>
      </c>
      <c r="F573" s="14">
        <f t="shared" si="49"/>
        <v>2.38</v>
      </c>
      <c r="G573" s="2">
        <v>4.3659283118976004</v>
      </c>
      <c r="H573" s="16">
        <f t="shared" si="51"/>
        <v>183.44236604611768</v>
      </c>
      <c r="I573" s="28">
        <v>6.45</v>
      </c>
      <c r="J573" s="90">
        <v>5.36</v>
      </c>
      <c r="K573" s="89">
        <f t="shared" si="50"/>
        <v>1.203358208955224</v>
      </c>
      <c r="L573" s="82">
        <f t="shared" si="52"/>
        <v>4.3659283118976004</v>
      </c>
      <c r="M573" s="83">
        <f t="shared" si="53"/>
        <v>147.7349039933407</v>
      </c>
    </row>
    <row r="574" spans="1:13" ht="30" customHeight="1">
      <c r="A574" s="9" t="s">
        <v>973</v>
      </c>
      <c r="B574" s="10" t="s">
        <v>974</v>
      </c>
      <c r="C574" s="11" t="s">
        <v>16</v>
      </c>
      <c r="D574" s="12">
        <v>0.55</v>
      </c>
      <c r="E574" s="13">
        <v>36400</v>
      </c>
      <c r="F574" s="14">
        <f t="shared" si="49"/>
        <v>3.64</v>
      </c>
      <c r="G574" s="2">
        <v>6.670168254288001</v>
      </c>
      <c r="H574" s="16">
        <f t="shared" si="51"/>
        <v>183.24638061230772</v>
      </c>
      <c r="I574" s="28">
        <v>9.85</v>
      </c>
      <c r="J574" s="90">
        <v>8.18</v>
      </c>
      <c r="K574" s="89">
        <f t="shared" si="50"/>
        <v>1.2041564792176038</v>
      </c>
      <c r="L574" s="82">
        <f t="shared" si="52"/>
        <v>6.670168254288001</v>
      </c>
      <c r="M574" s="83">
        <f t="shared" si="53"/>
        <v>147.67243680349148</v>
      </c>
    </row>
    <row r="575" spans="1:13" ht="15">
      <c r="A575" s="9" t="s">
        <v>975</v>
      </c>
      <c r="B575" s="10" t="s">
        <v>976</v>
      </c>
      <c r="C575" s="11" t="s">
        <v>16</v>
      </c>
      <c r="D575" s="12">
        <v>0.51</v>
      </c>
      <c r="E575" s="13">
        <v>33700</v>
      </c>
      <c r="F575" s="14">
        <f t="shared" si="49"/>
        <v>3.37</v>
      </c>
      <c r="G575" s="2">
        <v>6.185065108521601</v>
      </c>
      <c r="H575" s="16">
        <f t="shared" si="51"/>
        <v>183.533089273638</v>
      </c>
      <c r="I575" s="28">
        <v>9.13</v>
      </c>
      <c r="J575" s="90">
        <v>7.59</v>
      </c>
      <c r="K575" s="89">
        <f t="shared" si="50"/>
        <v>1.202898550724638</v>
      </c>
      <c r="L575" s="82">
        <f t="shared" si="52"/>
        <v>6.185065108521601</v>
      </c>
      <c r="M575" s="83">
        <f t="shared" si="53"/>
        <v>147.61364415422167</v>
      </c>
    </row>
    <row r="576" spans="1:13" ht="15">
      <c r="A576" s="9" t="s">
        <v>977</v>
      </c>
      <c r="B576" s="10" t="s">
        <v>978</v>
      </c>
      <c r="C576" s="11" t="s">
        <v>16</v>
      </c>
      <c r="D576" s="12">
        <v>0.61</v>
      </c>
      <c r="E576" s="13">
        <v>40300</v>
      </c>
      <c r="F576" s="14">
        <f t="shared" si="49"/>
        <v>4.03</v>
      </c>
      <c r="G576" s="2">
        <v>7.3978229729375995</v>
      </c>
      <c r="H576" s="16">
        <f t="shared" si="51"/>
        <v>183.5688082614789</v>
      </c>
      <c r="I576" s="28">
        <v>10.92</v>
      </c>
      <c r="J576" s="90">
        <v>9.07</v>
      </c>
      <c r="K576" s="89">
        <f t="shared" si="50"/>
        <v>1.2039691289966923</v>
      </c>
      <c r="L576" s="82">
        <f t="shared" si="52"/>
        <v>7.3978229729375995</v>
      </c>
      <c r="M576" s="83">
        <f t="shared" si="53"/>
        <v>147.61099366593493</v>
      </c>
    </row>
    <row r="577" spans="1:13" ht="15">
      <c r="A577" s="9" t="s">
        <v>979</v>
      </c>
      <c r="B577" s="10" t="s">
        <v>980</v>
      </c>
      <c r="C577" s="11" t="s">
        <v>16</v>
      </c>
      <c r="D577" s="12">
        <v>0.33</v>
      </c>
      <c r="E577" s="13">
        <v>21800</v>
      </c>
      <c r="F577" s="14">
        <f t="shared" si="49"/>
        <v>2.18</v>
      </c>
      <c r="G577" s="2">
        <v>4.002100952572801</v>
      </c>
      <c r="H577" s="16">
        <f t="shared" si="51"/>
        <v>183.58261250333948</v>
      </c>
      <c r="I577" s="28">
        <v>5.91</v>
      </c>
      <c r="J577" s="90">
        <v>4.91</v>
      </c>
      <c r="K577" s="89">
        <f t="shared" si="50"/>
        <v>1.2036659877800406</v>
      </c>
      <c r="L577" s="82">
        <f t="shared" si="52"/>
        <v>4.002100952572801</v>
      </c>
      <c r="M577" s="83">
        <f t="shared" si="53"/>
        <v>147.67243680349148</v>
      </c>
    </row>
    <row r="578" spans="1:13" ht="15">
      <c r="A578" s="9" t="s">
        <v>981</v>
      </c>
      <c r="B578" s="10" t="s">
        <v>982</v>
      </c>
      <c r="C578" s="11" t="s">
        <v>16</v>
      </c>
      <c r="D578" s="12">
        <v>0.41</v>
      </c>
      <c r="E578" s="13">
        <v>27100</v>
      </c>
      <c r="F578" s="14">
        <f t="shared" si="49"/>
        <v>2.71</v>
      </c>
      <c r="G578" s="2">
        <v>4.9723072441055995</v>
      </c>
      <c r="H578" s="16">
        <f t="shared" si="51"/>
        <v>183.4799721072177</v>
      </c>
      <c r="I578" s="28">
        <v>7.34</v>
      </c>
      <c r="J578" s="90">
        <v>6.1</v>
      </c>
      <c r="K578" s="89">
        <f t="shared" si="50"/>
        <v>1.2032786885245903</v>
      </c>
      <c r="L578" s="82">
        <f t="shared" si="52"/>
        <v>4.9723072441055995</v>
      </c>
      <c r="M578" s="83">
        <f t="shared" si="53"/>
        <v>147.61758756362394</v>
      </c>
    </row>
    <row r="579" spans="1:13" ht="30">
      <c r="A579" s="9" t="s">
        <v>983</v>
      </c>
      <c r="B579" s="10" t="s">
        <v>984</v>
      </c>
      <c r="C579" s="11" t="s">
        <v>16</v>
      </c>
      <c r="D579" s="12">
        <v>0.36</v>
      </c>
      <c r="E579" s="13">
        <v>23800</v>
      </c>
      <c r="F579" s="14">
        <f t="shared" si="49"/>
        <v>2.38</v>
      </c>
      <c r="G579" s="2">
        <v>4.3659283118976004</v>
      </c>
      <c r="H579" s="16">
        <f t="shared" si="51"/>
        <v>183.44236604611768</v>
      </c>
      <c r="I579" s="28">
        <v>6.45</v>
      </c>
      <c r="J579" s="90">
        <v>5.36</v>
      </c>
      <c r="K579" s="89">
        <f t="shared" si="50"/>
        <v>1.203358208955224</v>
      </c>
      <c r="L579" s="82">
        <f t="shared" si="52"/>
        <v>4.3659283118976004</v>
      </c>
      <c r="M579" s="83">
        <f t="shared" si="53"/>
        <v>147.7349039933407</v>
      </c>
    </row>
    <row r="580" spans="1:13" ht="30">
      <c r="A580" s="9" t="s">
        <v>985</v>
      </c>
      <c r="B580" s="10" t="s">
        <v>986</v>
      </c>
      <c r="C580" s="11" t="s">
        <v>16</v>
      </c>
      <c r="D580" s="12">
        <v>0.52</v>
      </c>
      <c r="E580" s="13">
        <v>34400</v>
      </c>
      <c r="F580" s="14">
        <f t="shared" si="49"/>
        <v>3.44</v>
      </c>
      <c r="G580" s="2">
        <v>6.306340894963199</v>
      </c>
      <c r="H580" s="16">
        <f t="shared" si="51"/>
        <v>183.3238632256744</v>
      </c>
      <c r="I580" s="28">
        <v>9.31</v>
      </c>
      <c r="J580" s="90">
        <v>7.74</v>
      </c>
      <c r="K580" s="89">
        <f t="shared" si="50"/>
        <v>1.202842377260982</v>
      </c>
      <c r="L580" s="82">
        <f t="shared" si="52"/>
        <v>6.306340894963199</v>
      </c>
      <c r="M580" s="83">
        <f t="shared" si="53"/>
        <v>147.6291902874421</v>
      </c>
    </row>
    <row r="581" spans="1:13" ht="30">
      <c r="A581" s="9" t="s">
        <v>987</v>
      </c>
      <c r="B581" s="10" t="s">
        <v>988</v>
      </c>
      <c r="C581" s="11" t="s">
        <v>16</v>
      </c>
      <c r="D581" s="12">
        <v>0.45</v>
      </c>
      <c r="E581" s="13">
        <v>29800</v>
      </c>
      <c r="F581" s="14">
        <f t="shared" si="49"/>
        <v>2.98</v>
      </c>
      <c r="G581" s="2">
        <v>5.457410389871999</v>
      </c>
      <c r="H581" s="16">
        <f t="shared" si="51"/>
        <v>183.13457684134224</v>
      </c>
      <c r="I581" s="28">
        <v>8.06</v>
      </c>
      <c r="J581" s="90">
        <v>6.69</v>
      </c>
      <c r="K581" s="89">
        <f t="shared" si="50"/>
        <v>1.2047832585949179</v>
      </c>
      <c r="L581" s="82">
        <f t="shared" si="52"/>
        <v>5.457410389871999</v>
      </c>
      <c r="M581" s="83">
        <f t="shared" si="53"/>
        <v>147.68909472078465</v>
      </c>
    </row>
    <row r="582" spans="1:13" ht="30">
      <c r="A582" s="9" t="s">
        <v>989</v>
      </c>
      <c r="B582" s="10" t="s">
        <v>990</v>
      </c>
      <c r="C582" s="11" t="s">
        <v>16</v>
      </c>
      <c r="D582" s="12">
        <v>0.62</v>
      </c>
      <c r="E582" s="13">
        <v>41000</v>
      </c>
      <c r="F582" s="14">
        <f aca="true" t="shared" si="54" ref="F582:F643">E582/10000</f>
        <v>4.1</v>
      </c>
      <c r="G582" s="2">
        <v>7.519098759379201</v>
      </c>
      <c r="H582" s="16">
        <f t="shared" si="51"/>
        <v>183.3926526677854</v>
      </c>
      <c r="I582" s="28">
        <v>11.1</v>
      </c>
      <c r="J582" s="90">
        <v>9.22</v>
      </c>
      <c r="K582" s="89">
        <f t="shared" si="50"/>
        <v>1.2039045553145336</v>
      </c>
      <c r="L582" s="82">
        <f t="shared" si="52"/>
        <v>7.519098759379201</v>
      </c>
      <c r="M582" s="83">
        <f t="shared" si="53"/>
        <v>147.62407510812437</v>
      </c>
    </row>
    <row r="583" spans="1:13" ht="15">
      <c r="A583" s="9" t="s">
        <v>991</v>
      </c>
      <c r="B583" s="10" t="s">
        <v>992</v>
      </c>
      <c r="C583" s="11" t="s">
        <v>993</v>
      </c>
      <c r="D583" s="12">
        <v>0.142</v>
      </c>
      <c r="E583" s="13">
        <v>10300</v>
      </c>
      <c r="F583" s="14">
        <f t="shared" si="54"/>
        <v>1.03</v>
      </c>
      <c r="G583" s="2">
        <v>1.7221161674707197</v>
      </c>
      <c r="H583" s="16">
        <f t="shared" si="51"/>
        <v>167.19574441463297</v>
      </c>
      <c r="I583" s="28">
        <v>2.54</v>
      </c>
      <c r="J583" s="90">
        <v>2.11</v>
      </c>
      <c r="K583" s="89">
        <f t="shared" si="50"/>
        <v>1.2037914691943128</v>
      </c>
      <c r="L583" s="82">
        <f t="shared" si="52"/>
        <v>1.7221161674707197</v>
      </c>
      <c r="M583" s="83">
        <f t="shared" si="53"/>
        <v>147.49295361012202</v>
      </c>
    </row>
    <row r="584" spans="1:13" ht="15" customHeight="1">
      <c r="A584" s="9" t="s">
        <v>994</v>
      </c>
      <c r="B584" s="10" t="s">
        <v>995</v>
      </c>
      <c r="C584" s="11" t="s">
        <v>145</v>
      </c>
      <c r="D584" s="40">
        <v>0.1155</v>
      </c>
      <c r="E584" s="13">
        <v>9900</v>
      </c>
      <c r="F584" s="14">
        <f t="shared" si="54"/>
        <v>0.99</v>
      </c>
      <c r="G584" s="2">
        <v>1.667910789601056</v>
      </c>
      <c r="H584" s="16">
        <f t="shared" si="51"/>
        <v>168.47583733344</v>
      </c>
      <c r="I584" s="28">
        <v>2.46</v>
      </c>
      <c r="J584" s="90">
        <v>2.1</v>
      </c>
      <c r="K584" s="89">
        <f t="shared" si="50"/>
        <v>1.1714285714285713</v>
      </c>
      <c r="L584" s="82">
        <f t="shared" si="52"/>
        <v>1.667910789601056</v>
      </c>
      <c r="M584" s="83">
        <f t="shared" si="53"/>
        <v>147.4899026577076</v>
      </c>
    </row>
    <row r="585" spans="1:13" ht="15">
      <c r="A585" s="22" t="s">
        <v>996</v>
      </c>
      <c r="B585" s="10" t="s">
        <v>997</v>
      </c>
      <c r="C585" s="11" t="s">
        <v>16</v>
      </c>
      <c r="D585" s="12">
        <v>0.08</v>
      </c>
      <c r="E585" s="13">
        <v>6900</v>
      </c>
      <c r="F585" s="14">
        <f t="shared" si="54"/>
        <v>0.69</v>
      </c>
      <c r="G585" s="2">
        <v>1.15526288457216</v>
      </c>
      <c r="H585" s="16">
        <f t="shared" si="51"/>
        <v>167.4294035611826</v>
      </c>
      <c r="I585" s="28">
        <v>1.7</v>
      </c>
      <c r="J585" s="90">
        <v>1.46</v>
      </c>
      <c r="K585" s="89">
        <f t="shared" si="50"/>
        <v>1.1643835616438356</v>
      </c>
      <c r="L585" s="82">
        <f t="shared" si="52"/>
        <v>1.15526288457216</v>
      </c>
      <c r="M585" s="83">
        <f t="shared" si="53"/>
        <v>147.15265440467934</v>
      </c>
    </row>
    <row r="586" spans="1:13" ht="15" customHeight="1">
      <c r="A586" s="22" t="s">
        <v>998</v>
      </c>
      <c r="B586" s="10" t="s">
        <v>999</v>
      </c>
      <c r="C586" s="11" t="s">
        <v>16</v>
      </c>
      <c r="D586" s="12">
        <v>0.1</v>
      </c>
      <c r="E586" s="13">
        <v>8600</v>
      </c>
      <c r="F586" s="14">
        <f t="shared" si="54"/>
        <v>0.86</v>
      </c>
      <c r="G586" s="2">
        <v>1.4440786057152</v>
      </c>
      <c r="H586" s="16">
        <f t="shared" si="51"/>
        <v>167.9161169436279</v>
      </c>
      <c r="I586" s="28">
        <v>2.08</v>
      </c>
      <c r="J586" s="90">
        <v>1.78</v>
      </c>
      <c r="K586" s="89">
        <f t="shared" si="50"/>
        <v>1.1685393258426966</v>
      </c>
      <c r="L586" s="82">
        <f t="shared" si="52"/>
        <v>1.4440786057152</v>
      </c>
      <c r="M586" s="83">
        <f t="shared" si="53"/>
        <v>144.03648054669787</v>
      </c>
    </row>
    <row r="587" spans="1:13" ht="15">
      <c r="A587" s="22" t="s">
        <v>1000</v>
      </c>
      <c r="B587" s="10" t="s">
        <v>1001</v>
      </c>
      <c r="C587" s="11" t="s">
        <v>16</v>
      </c>
      <c r="D587" s="12">
        <v>0.08</v>
      </c>
      <c r="E587" s="13">
        <v>6900</v>
      </c>
      <c r="F587" s="14">
        <f t="shared" si="54"/>
        <v>0.69</v>
      </c>
      <c r="G587" s="2">
        <v>1.15526288457216</v>
      </c>
      <c r="H587" s="16">
        <f t="shared" si="51"/>
        <v>167.4294035611826</v>
      </c>
      <c r="I587" s="28">
        <v>1.67</v>
      </c>
      <c r="J587" s="90">
        <v>1.42</v>
      </c>
      <c r="K587" s="89">
        <f t="shared" si="50"/>
        <v>1.176056338028169</v>
      </c>
      <c r="L587" s="82">
        <f t="shared" si="52"/>
        <v>1.15526288457216</v>
      </c>
      <c r="M587" s="83">
        <f t="shared" si="53"/>
        <v>144.55584285636144</v>
      </c>
    </row>
    <row r="588" spans="1:13" ht="15">
      <c r="A588" s="9" t="s">
        <v>1002</v>
      </c>
      <c r="B588" s="10" t="s">
        <v>1003</v>
      </c>
      <c r="C588" s="11" t="s">
        <v>16</v>
      </c>
      <c r="D588" s="12">
        <v>0.038</v>
      </c>
      <c r="E588" s="13">
        <v>2100</v>
      </c>
      <c r="F588" s="14">
        <f t="shared" si="54"/>
        <v>0.21</v>
      </c>
      <c r="G588" s="2">
        <v>0.35859475108799993</v>
      </c>
      <c r="H588" s="16">
        <f t="shared" si="51"/>
        <v>170.75940527999998</v>
      </c>
      <c r="I588" s="28">
        <v>0.52</v>
      </c>
      <c r="J588" s="90">
        <v>0.44</v>
      </c>
      <c r="K588" s="89">
        <f t="shared" si="50"/>
        <v>1.1818181818181819</v>
      </c>
      <c r="L588" s="82">
        <f t="shared" si="52"/>
        <v>0.35859475108799993</v>
      </c>
      <c r="M588" s="83">
        <f t="shared" si="53"/>
        <v>145.0104884196676</v>
      </c>
    </row>
    <row r="589" spans="1:13" ht="15">
      <c r="A589" s="9" t="s">
        <v>1004</v>
      </c>
      <c r="B589" s="10" t="s">
        <v>1005</v>
      </c>
      <c r="C589" s="11" t="s">
        <v>16</v>
      </c>
      <c r="D589" s="12">
        <v>0.047</v>
      </c>
      <c r="E589" s="13">
        <v>2600</v>
      </c>
      <c r="F589" s="14">
        <f t="shared" si="54"/>
        <v>0.26</v>
      </c>
      <c r="G589" s="2">
        <v>0.44352508687199993</v>
      </c>
      <c r="H589" s="16">
        <f t="shared" si="51"/>
        <v>170.58657187384614</v>
      </c>
      <c r="I589" s="28">
        <v>0.64</v>
      </c>
      <c r="J589" s="90">
        <v>0.55</v>
      </c>
      <c r="K589" s="89">
        <f t="shared" si="50"/>
        <v>1.1636363636363636</v>
      </c>
      <c r="L589" s="82">
        <f t="shared" si="52"/>
        <v>0.44352508687199993</v>
      </c>
      <c r="M589" s="83">
        <f t="shared" si="53"/>
        <v>144.29848929485743</v>
      </c>
    </row>
    <row r="590" spans="1:13" ht="15">
      <c r="A590" s="9" t="s">
        <v>1006</v>
      </c>
      <c r="B590" s="10" t="s">
        <v>1007</v>
      </c>
      <c r="C590" s="11" t="s">
        <v>16</v>
      </c>
      <c r="D590" s="12">
        <v>0.043</v>
      </c>
      <c r="E590" s="13">
        <v>2600</v>
      </c>
      <c r="F590" s="14">
        <f t="shared" si="54"/>
        <v>0.26</v>
      </c>
      <c r="G590" s="2">
        <v>0.4057782709679999</v>
      </c>
      <c r="H590" s="16">
        <f t="shared" si="51"/>
        <v>156.06856575692305</v>
      </c>
      <c r="I590" s="28">
        <v>0.58</v>
      </c>
      <c r="J590" s="90">
        <v>0.5</v>
      </c>
      <c r="K590" s="89">
        <f t="shared" si="50"/>
        <v>1.16</v>
      </c>
      <c r="L590" s="82">
        <f t="shared" si="52"/>
        <v>0.4057782709679999</v>
      </c>
      <c r="M590" s="83">
        <f t="shared" si="53"/>
        <v>142.93520414890313</v>
      </c>
    </row>
    <row r="591" spans="1:13" ht="15">
      <c r="A591" s="9" t="s">
        <v>1008</v>
      </c>
      <c r="B591" s="10" t="s">
        <v>1009</v>
      </c>
      <c r="C591" s="11" t="s">
        <v>16</v>
      </c>
      <c r="D591" s="12">
        <v>0.052</v>
      </c>
      <c r="E591" s="13">
        <v>3200</v>
      </c>
      <c r="F591" s="14">
        <f t="shared" si="54"/>
        <v>0.32</v>
      </c>
      <c r="G591" s="2">
        <v>0.49070860675199995</v>
      </c>
      <c r="H591" s="16">
        <f t="shared" si="51"/>
        <v>153.34643960999998</v>
      </c>
      <c r="I591" s="28">
        <v>0.71</v>
      </c>
      <c r="J591" s="90">
        <v>0.6</v>
      </c>
      <c r="K591" s="89">
        <f t="shared" si="50"/>
        <v>1.1833333333333333</v>
      </c>
      <c r="L591" s="82">
        <f t="shared" si="52"/>
        <v>0.49070860675199995</v>
      </c>
      <c r="M591" s="83">
        <f t="shared" si="53"/>
        <v>144.68871958441684</v>
      </c>
    </row>
    <row r="592" spans="1:13" ht="30">
      <c r="A592" s="22" t="s">
        <v>1010</v>
      </c>
      <c r="B592" s="10" t="s">
        <v>1011</v>
      </c>
      <c r="C592" s="11" t="s">
        <v>16</v>
      </c>
      <c r="D592" s="12">
        <v>0.07</v>
      </c>
      <c r="E592" s="13">
        <v>6600</v>
      </c>
      <c r="F592" s="14">
        <f t="shared" si="54"/>
        <v>0.66</v>
      </c>
      <c r="G592" s="2">
        <v>1.01085502400064</v>
      </c>
      <c r="H592" s="16">
        <f t="shared" si="51"/>
        <v>153.1598521213091</v>
      </c>
      <c r="I592" s="28">
        <v>1.46</v>
      </c>
      <c r="J592" s="90">
        <v>1.25</v>
      </c>
      <c r="K592" s="89">
        <f t="shared" si="50"/>
        <v>1.168</v>
      </c>
      <c r="L592" s="82">
        <f t="shared" si="52"/>
        <v>1.01085502400064</v>
      </c>
      <c r="M592" s="83">
        <f t="shared" si="53"/>
        <v>144.4321851635844</v>
      </c>
    </row>
    <row r="593" spans="1:13" ht="30">
      <c r="A593" s="22" t="s">
        <v>1012</v>
      </c>
      <c r="B593" s="10" t="s">
        <v>1013</v>
      </c>
      <c r="C593" s="11" t="s">
        <v>16</v>
      </c>
      <c r="D593" s="12">
        <v>0.08</v>
      </c>
      <c r="E593" s="13">
        <v>7400</v>
      </c>
      <c r="F593" s="14">
        <f t="shared" si="54"/>
        <v>0.74</v>
      </c>
      <c r="G593" s="2">
        <v>1.15526288457216</v>
      </c>
      <c r="H593" s="16">
        <f t="shared" si="51"/>
        <v>156.11660602326486</v>
      </c>
      <c r="I593" s="28">
        <v>1.67</v>
      </c>
      <c r="J593" s="90">
        <v>1.42</v>
      </c>
      <c r="K593" s="89">
        <f t="shared" si="50"/>
        <v>1.176056338028169</v>
      </c>
      <c r="L593" s="82">
        <f t="shared" si="52"/>
        <v>1.15526288457216</v>
      </c>
      <c r="M593" s="83">
        <f t="shared" si="53"/>
        <v>144.55584285636144</v>
      </c>
    </row>
    <row r="594" spans="1:13" ht="15">
      <c r="A594" s="22" t="s">
        <v>1014</v>
      </c>
      <c r="B594" s="10" t="s">
        <v>1015</v>
      </c>
      <c r="C594" s="11" t="s">
        <v>16</v>
      </c>
      <c r="D594" s="12">
        <v>0.07</v>
      </c>
      <c r="E594" s="13">
        <v>4900</v>
      </c>
      <c r="F594" s="14">
        <f t="shared" si="54"/>
        <v>0.49</v>
      </c>
      <c r="G594" s="2">
        <v>0.7714095115999999</v>
      </c>
      <c r="H594" s="16">
        <f t="shared" si="51"/>
        <v>157.43051257142855</v>
      </c>
      <c r="I594" s="28">
        <v>1.1</v>
      </c>
      <c r="J594" s="90">
        <v>0.94</v>
      </c>
      <c r="K594" s="89">
        <f t="shared" si="50"/>
        <v>1.170212765957447</v>
      </c>
      <c r="L594" s="82">
        <f t="shared" si="52"/>
        <v>0.7714095115999999</v>
      </c>
      <c r="M594" s="83">
        <f t="shared" si="53"/>
        <v>142.59611574123093</v>
      </c>
    </row>
    <row r="595" spans="1:13" ht="30">
      <c r="A595" s="22" t="s">
        <v>1016</v>
      </c>
      <c r="B595" s="10" t="s">
        <v>1017</v>
      </c>
      <c r="C595" s="11" t="s">
        <v>16</v>
      </c>
      <c r="D595" s="12">
        <v>0.04</v>
      </c>
      <c r="E595" s="13">
        <v>2800</v>
      </c>
      <c r="F595" s="14">
        <f t="shared" si="54"/>
        <v>0.28</v>
      </c>
      <c r="G595" s="2">
        <v>0.44080543519999993</v>
      </c>
      <c r="H595" s="16">
        <f t="shared" si="51"/>
        <v>157.43051257142852</v>
      </c>
      <c r="I595" s="28">
        <v>0.63</v>
      </c>
      <c r="J595" s="90">
        <v>0.54</v>
      </c>
      <c r="K595" s="89">
        <f aca="true" t="shared" si="55" ref="K595:K657">I595/J595</f>
        <v>1.1666666666666665</v>
      </c>
      <c r="L595" s="82">
        <f t="shared" si="52"/>
        <v>0.44080543519999993</v>
      </c>
      <c r="M595" s="83">
        <f t="shared" si="53"/>
        <v>142.920197822461</v>
      </c>
    </row>
    <row r="596" spans="1:13" ht="15">
      <c r="A596" s="22" t="s">
        <v>1018</v>
      </c>
      <c r="B596" s="19" t="s">
        <v>1019</v>
      </c>
      <c r="C596" s="11" t="s">
        <v>16</v>
      </c>
      <c r="D596" s="12">
        <v>0.18</v>
      </c>
      <c r="E596" s="13">
        <v>12800</v>
      </c>
      <c r="F596" s="14">
        <f t="shared" si="54"/>
        <v>1.28</v>
      </c>
      <c r="G596" s="2">
        <v>1.9836244583999996</v>
      </c>
      <c r="H596" s="16">
        <f t="shared" si="51"/>
        <v>154.97066081249997</v>
      </c>
      <c r="I596" s="28">
        <v>2.83</v>
      </c>
      <c r="J596" s="90">
        <v>2.42</v>
      </c>
      <c r="K596" s="89">
        <f t="shared" si="55"/>
        <v>1.1694214876033058</v>
      </c>
      <c r="L596" s="82">
        <f t="shared" si="52"/>
        <v>1.9836244583999996</v>
      </c>
      <c r="M596" s="83">
        <f t="shared" si="53"/>
        <v>142.6681339815043</v>
      </c>
    </row>
    <row r="597" spans="1:13" ht="30">
      <c r="A597" s="22" t="s">
        <v>1020</v>
      </c>
      <c r="B597" s="19" t="s">
        <v>1021</v>
      </c>
      <c r="C597" s="11"/>
      <c r="D597" s="12"/>
      <c r="E597" s="13"/>
      <c r="F597" s="14"/>
      <c r="G597" s="2"/>
      <c r="H597" s="16"/>
      <c r="I597" s="28"/>
      <c r="J597" s="90"/>
      <c r="K597" s="89"/>
      <c r="L597" s="82">
        <f t="shared" si="52"/>
        <v>0</v>
      </c>
      <c r="M597" s="83" t="e">
        <f t="shared" si="53"/>
        <v>#DIV/0!</v>
      </c>
    </row>
    <row r="598" spans="1:13" ht="15">
      <c r="A598" s="22" t="s">
        <v>1022</v>
      </c>
      <c r="B598" s="19" t="s">
        <v>1023</v>
      </c>
      <c r="C598" s="11" t="s">
        <v>16</v>
      </c>
      <c r="D598" s="12">
        <v>0.08</v>
      </c>
      <c r="E598" s="13">
        <v>4500</v>
      </c>
      <c r="F598" s="14">
        <f t="shared" si="54"/>
        <v>0.45</v>
      </c>
      <c r="G598" s="2">
        <v>0.7549363180800001</v>
      </c>
      <c r="H598" s="16">
        <f t="shared" si="51"/>
        <v>167.76362623999998</v>
      </c>
      <c r="I598" s="28">
        <v>1.09</v>
      </c>
      <c r="J598" s="90">
        <v>0.93</v>
      </c>
      <c r="K598" s="89">
        <f t="shared" si="55"/>
        <v>1.1720430107526882</v>
      </c>
      <c r="L598" s="82">
        <f t="shared" si="52"/>
        <v>0.7549363180800001</v>
      </c>
      <c r="M598" s="83">
        <f t="shared" si="53"/>
        <v>144.38303919092863</v>
      </c>
    </row>
    <row r="599" spans="1:13" ht="15">
      <c r="A599" s="22" t="s">
        <v>1024</v>
      </c>
      <c r="B599" s="19" t="s">
        <v>1025</v>
      </c>
      <c r="C599" s="11" t="s">
        <v>16</v>
      </c>
      <c r="D599" s="12">
        <v>0.08</v>
      </c>
      <c r="E599" s="13">
        <v>4500</v>
      </c>
      <c r="F599" s="14">
        <f t="shared" si="54"/>
        <v>0.45</v>
      </c>
      <c r="G599" s="2">
        <v>0.7549363180800001</v>
      </c>
      <c r="H599" s="16">
        <f aca="true" t="shared" si="56" ref="H599:H661">G599/F599%</f>
        <v>167.76362623999998</v>
      </c>
      <c r="I599" s="28">
        <v>1.09</v>
      </c>
      <c r="J599" s="90">
        <v>0.93</v>
      </c>
      <c r="K599" s="89">
        <f t="shared" si="55"/>
        <v>1.1720430107526882</v>
      </c>
      <c r="L599" s="82">
        <f t="shared" si="52"/>
        <v>0.7549363180800001</v>
      </c>
      <c r="M599" s="83">
        <f t="shared" si="53"/>
        <v>144.38303919092863</v>
      </c>
    </row>
    <row r="600" spans="1:13" ht="30">
      <c r="A600" s="22" t="s">
        <v>1026</v>
      </c>
      <c r="B600" s="19" t="s">
        <v>1027</v>
      </c>
      <c r="C600" s="11" t="s">
        <v>16</v>
      </c>
      <c r="D600" s="12">
        <v>0.2</v>
      </c>
      <c r="E600" s="13">
        <v>14500</v>
      </c>
      <c r="F600" s="14">
        <f t="shared" si="54"/>
        <v>1.45</v>
      </c>
      <c r="G600" s="2">
        <v>2.4255157288320004</v>
      </c>
      <c r="H600" s="16">
        <f t="shared" si="56"/>
        <v>167.27694681600005</v>
      </c>
      <c r="I600" s="28">
        <v>3.64</v>
      </c>
      <c r="J600" s="90">
        <v>3.02</v>
      </c>
      <c r="K600" s="89">
        <f t="shared" si="55"/>
        <v>1.205298013245033</v>
      </c>
      <c r="L600" s="82">
        <f t="shared" si="52"/>
        <v>2.4255157288320004</v>
      </c>
      <c r="M600" s="83">
        <f t="shared" si="53"/>
        <v>150.07117689370048</v>
      </c>
    </row>
    <row r="601" spans="1:13" ht="30">
      <c r="A601" s="22" t="s">
        <v>1028</v>
      </c>
      <c r="B601" s="19" t="s">
        <v>1029</v>
      </c>
      <c r="C601" s="11"/>
      <c r="D601" s="12"/>
      <c r="E601" s="13"/>
      <c r="F601" s="14"/>
      <c r="G601" s="2"/>
      <c r="H601" s="16"/>
      <c r="I601" s="28"/>
      <c r="J601" s="90"/>
      <c r="K601" s="89"/>
      <c r="L601" s="82">
        <f t="shared" si="52"/>
        <v>0</v>
      </c>
      <c r="M601" s="83" t="e">
        <f t="shared" si="53"/>
        <v>#DIV/0!</v>
      </c>
    </row>
    <row r="602" spans="1:13" ht="15">
      <c r="A602" s="22" t="s">
        <v>1030</v>
      </c>
      <c r="B602" s="19" t="s">
        <v>1031</v>
      </c>
      <c r="C602" s="11" t="s">
        <v>16</v>
      </c>
      <c r="D602" s="12">
        <v>0.25</v>
      </c>
      <c r="E602" s="13">
        <v>21500</v>
      </c>
      <c r="F602" s="14">
        <f t="shared" si="54"/>
        <v>2.15</v>
      </c>
      <c r="G602" s="2">
        <v>3.610196514287999</v>
      </c>
      <c r="H602" s="16">
        <f t="shared" si="56"/>
        <v>167.91611694362788</v>
      </c>
      <c r="I602" s="28">
        <v>5.2</v>
      </c>
      <c r="J602" s="90">
        <v>4.45</v>
      </c>
      <c r="K602" s="89">
        <f t="shared" si="55"/>
        <v>1.1685393258426966</v>
      </c>
      <c r="L602" s="82">
        <f t="shared" si="52"/>
        <v>3.610196514287999</v>
      </c>
      <c r="M602" s="83">
        <f t="shared" si="53"/>
        <v>144.03648054669793</v>
      </c>
    </row>
    <row r="603" spans="1:13" ht="15">
      <c r="A603" s="22" t="s">
        <v>1032</v>
      </c>
      <c r="B603" s="19" t="s">
        <v>1033</v>
      </c>
      <c r="C603" s="11" t="s">
        <v>16</v>
      </c>
      <c r="D603" s="12">
        <v>0.42</v>
      </c>
      <c r="E603" s="13">
        <v>36200</v>
      </c>
      <c r="F603" s="14">
        <f t="shared" si="54"/>
        <v>3.62</v>
      </c>
      <c r="G603" s="2">
        <v>6.06513014400384</v>
      </c>
      <c r="H603" s="16">
        <f t="shared" si="56"/>
        <v>167.54503160231602</v>
      </c>
      <c r="I603" s="28">
        <v>8.74</v>
      </c>
      <c r="J603" s="90">
        <v>7.47</v>
      </c>
      <c r="K603" s="89">
        <f t="shared" si="55"/>
        <v>1.1700133868808569</v>
      </c>
      <c r="L603" s="82">
        <f t="shared" si="52"/>
        <v>6.06513014400384</v>
      </c>
      <c r="M603" s="83">
        <f t="shared" si="53"/>
        <v>144.10243131617898</v>
      </c>
    </row>
    <row r="604" spans="1:13" ht="15">
      <c r="A604" s="22" t="s">
        <v>1034</v>
      </c>
      <c r="B604" s="19" t="s">
        <v>1035</v>
      </c>
      <c r="C604" s="11" t="s">
        <v>16</v>
      </c>
      <c r="D604" s="12">
        <v>0.62</v>
      </c>
      <c r="E604" s="13">
        <v>53400</v>
      </c>
      <c r="F604" s="14">
        <f t="shared" si="54"/>
        <v>5.34</v>
      </c>
      <c r="G604" s="2">
        <v>8.953287355434238</v>
      </c>
      <c r="H604" s="16">
        <f t="shared" si="56"/>
        <v>167.66455721786963</v>
      </c>
      <c r="I604" s="28">
        <v>12.91</v>
      </c>
      <c r="J604" s="90">
        <v>11.03</v>
      </c>
      <c r="K604" s="89">
        <f t="shared" si="55"/>
        <v>1.170444242973708</v>
      </c>
      <c r="L604" s="82">
        <f t="shared" si="52"/>
        <v>8.953287355434238</v>
      </c>
      <c r="M604" s="83">
        <f t="shared" si="53"/>
        <v>144.1928476936934</v>
      </c>
    </row>
    <row r="605" spans="1:13" ht="15" customHeight="1">
      <c r="A605" s="22" t="s">
        <v>1036</v>
      </c>
      <c r="B605" s="19" t="s">
        <v>1037</v>
      </c>
      <c r="C605" s="11"/>
      <c r="D605" s="12"/>
      <c r="E605" s="13"/>
      <c r="F605" s="14"/>
      <c r="G605" s="2">
        <v>0</v>
      </c>
      <c r="H605" s="16"/>
      <c r="I605" s="28">
        <v>0</v>
      </c>
      <c r="J605" s="90">
        <v>0</v>
      </c>
      <c r="K605" s="89"/>
      <c r="L605" s="82">
        <f t="shared" si="52"/>
        <v>0</v>
      </c>
      <c r="M605" s="83" t="e">
        <f t="shared" si="53"/>
        <v>#DIV/0!</v>
      </c>
    </row>
    <row r="606" spans="1:13" ht="15">
      <c r="A606" s="22" t="s">
        <v>1038</v>
      </c>
      <c r="B606" s="19" t="s">
        <v>1039</v>
      </c>
      <c r="C606" s="11" t="s">
        <v>16</v>
      </c>
      <c r="D606" s="12">
        <v>0.15</v>
      </c>
      <c r="E606" s="13">
        <v>12900</v>
      </c>
      <c r="F606" s="14">
        <f t="shared" si="54"/>
        <v>1.29</v>
      </c>
      <c r="G606" s="2">
        <v>2.1661179085727995</v>
      </c>
      <c r="H606" s="16">
        <f t="shared" si="56"/>
        <v>167.91611694362786</v>
      </c>
      <c r="I606" s="28">
        <v>3.12</v>
      </c>
      <c r="J606" s="90">
        <v>2.67</v>
      </c>
      <c r="K606" s="89">
        <f t="shared" si="55"/>
        <v>1.1685393258426966</v>
      </c>
      <c r="L606" s="82">
        <f t="shared" si="52"/>
        <v>2.1661179085727995</v>
      </c>
      <c r="M606" s="83">
        <f t="shared" si="53"/>
        <v>144.0364805466979</v>
      </c>
    </row>
    <row r="607" spans="1:13" ht="17.25" customHeight="1">
      <c r="A607" s="22" t="s">
        <v>1040</v>
      </c>
      <c r="B607" s="19" t="s">
        <v>1041</v>
      </c>
      <c r="C607" s="11" t="s">
        <v>16</v>
      </c>
      <c r="D607" s="12">
        <v>0.08</v>
      </c>
      <c r="E607" s="13">
        <v>6900</v>
      </c>
      <c r="F607" s="14">
        <f t="shared" si="54"/>
        <v>0.69</v>
      </c>
      <c r="G607" s="2">
        <v>1.15526288457216</v>
      </c>
      <c r="H607" s="16">
        <f t="shared" si="56"/>
        <v>167.4294035611826</v>
      </c>
      <c r="I607" s="28">
        <v>1.67</v>
      </c>
      <c r="J607" s="90">
        <v>1.42</v>
      </c>
      <c r="K607" s="89">
        <f t="shared" si="55"/>
        <v>1.176056338028169</v>
      </c>
      <c r="L607" s="82">
        <f t="shared" si="52"/>
        <v>1.15526288457216</v>
      </c>
      <c r="M607" s="83">
        <f t="shared" si="53"/>
        <v>144.55584285636144</v>
      </c>
    </row>
    <row r="608" spans="1:13" ht="15">
      <c r="A608" s="22" t="s">
        <v>1042</v>
      </c>
      <c r="B608" s="19" t="s">
        <v>1043</v>
      </c>
      <c r="C608" s="11" t="s">
        <v>16</v>
      </c>
      <c r="D608" s="12">
        <v>0.08</v>
      </c>
      <c r="E608" s="13">
        <v>6900</v>
      </c>
      <c r="F608" s="14">
        <f t="shared" si="54"/>
        <v>0.69</v>
      </c>
      <c r="G608" s="2">
        <v>1.15526288457216</v>
      </c>
      <c r="H608" s="16">
        <f t="shared" si="56"/>
        <v>167.4294035611826</v>
      </c>
      <c r="I608" s="28">
        <v>1.67</v>
      </c>
      <c r="J608" s="90">
        <v>1.42</v>
      </c>
      <c r="K608" s="89">
        <f t="shared" si="55"/>
        <v>1.176056338028169</v>
      </c>
      <c r="L608" s="82">
        <f t="shared" si="52"/>
        <v>1.15526288457216</v>
      </c>
      <c r="M608" s="83">
        <f t="shared" si="53"/>
        <v>144.55584285636144</v>
      </c>
    </row>
    <row r="609" spans="1:13" ht="33.75" customHeight="1">
      <c r="A609" s="22" t="s">
        <v>1044</v>
      </c>
      <c r="B609" s="19" t="s">
        <v>1045</v>
      </c>
      <c r="C609" s="11" t="s">
        <v>16</v>
      </c>
      <c r="D609" s="12"/>
      <c r="E609" s="13"/>
      <c r="F609" s="14"/>
      <c r="G609" s="2"/>
      <c r="H609" s="16"/>
      <c r="I609" s="28"/>
      <c r="J609" s="90"/>
      <c r="K609" s="89"/>
      <c r="L609" s="82">
        <f t="shared" si="52"/>
        <v>0</v>
      </c>
      <c r="M609" s="83" t="e">
        <f t="shared" si="53"/>
        <v>#DIV/0!</v>
      </c>
    </row>
    <row r="610" spans="1:13" ht="15">
      <c r="A610" s="22" t="s">
        <v>1046</v>
      </c>
      <c r="B610" s="19" t="s">
        <v>1047</v>
      </c>
      <c r="C610" s="11" t="s">
        <v>16</v>
      </c>
      <c r="D610" s="12">
        <v>0.12</v>
      </c>
      <c r="E610" s="13">
        <v>10300</v>
      </c>
      <c r="F610" s="14">
        <f t="shared" si="54"/>
        <v>1.03</v>
      </c>
      <c r="G610" s="2">
        <v>1.73289432685824</v>
      </c>
      <c r="H610" s="16">
        <f t="shared" si="56"/>
        <v>168.2421676561398</v>
      </c>
      <c r="I610" s="28">
        <v>2.5</v>
      </c>
      <c r="J610" s="90">
        <v>2.13</v>
      </c>
      <c r="K610" s="89">
        <f t="shared" si="55"/>
        <v>1.1737089201877935</v>
      </c>
      <c r="L610" s="82">
        <f aca="true" t="shared" si="57" ref="L610:L673">G610</f>
        <v>1.73289432685824</v>
      </c>
      <c r="M610" s="83">
        <f aca="true" t="shared" si="58" ref="M610:M673">I610/L610*100</f>
        <v>144.2673082398817</v>
      </c>
    </row>
    <row r="611" spans="1:13" ht="15">
      <c r="A611" s="22" t="s">
        <v>1048</v>
      </c>
      <c r="B611" s="19" t="s">
        <v>1049</v>
      </c>
      <c r="C611" s="11" t="s">
        <v>16</v>
      </c>
      <c r="D611" s="12">
        <v>0.13</v>
      </c>
      <c r="E611" s="13">
        <v>11200</v>
      </c>
      <c r="F611" s="14">
        <f t="shared" si="54"/>
        <v>1.12</v>
      </c>
      <c r="G611" s="2">
        <v>1.87730218742976</v>
      </c>
      <c r="H611" s="16">
        <f t="shared" si="56"/>
        <v>167.61626673479998</v>
      </c>
      <c r="I611" s="28">
        <v>2.71</v>
      </c>
      <c r="J611" s="90">
        <v>2.31</v>
      </c>
      <c r="K611" s="89">
        <f t="shared" si="55"/>
        <v>1.173160173160173</v>
      </c>
      <c r="L611" s="82">
        <f t="shared" si="57"/>
        <v>1.87730218742976</v>
      </c>
      <c r="M611" s="83">
        <f t="shared" si="58"/>
        <v>144.35608812187547</v>
      </c>
    </row>
    <row r="612" spans="1:13" ht="15">
      <c r="A612" s="22" t="s">
        <v>1050</v>
      </c>
      <c r="B612" s="19" t="s">
        <v>1051</v>
      </c>
      <c r="C612" s="11" t="s">
        <v>16</v>
      </c>
      <c r="D612" s="12">
        <v>0.22</v>
      </c>
      <c r="E612" s="13">
        <v>18900</v>
      </c>
      <c r="F612" s="14">
        <f t="shared" si="54"/>
        <v>1.89</v>
      </c>
      <c r="G612" s="2">
        <v>3.1769729325734395</v>
      </c>
      <c r="H612" s="16">
        <f t="shared" si="56"/>
        <v>168.09380595626664</v>
      </c>
      <c r="I612" s="28">
        <v>4.58</v>
      </c>
      <c r="J612" s="90">
        <v>3.91</v>
      </c>
      <c r="K612" s="89">
        <f t="shared" si="55"/>
        <v>1.1713554987212276</v>
      </c>
      <c r="L612" s="82">
        <f t="shared" si="57"/>
        <v>3.1769729325734395</v>
      </c>
      <c r="M612" s="83">
        <f t="shared" si="58"/>
        <v>144.1623865611618</v>
      </c>
    </row>
    <row r="613" spans="1:13" ht="15">
      <c r="A613" s="22" t="s">
        <v>1052</v>
      </c>
      <c r="B613" s="19" t="s">
        <v>1053</v>
      </c>
      <c r="C613" s="11" t="s">
        <v>16</v>
      </c>
      <c r="D613" s="12"/>
      <c r="E613" s="13"/>
      <c r="F613" s="14"/>
      <c r="G613" s="2">
        <v>0</v>
      </c>
      <c r="H613" s="16"/>
      <c r="I613" s="28">
        <v>0</v>
      </c>
      <c r="J613" s="90">
        <v>0</v>
      </c>
      <c r="K613" s="89"/>
      <c r="L613" s="82">
        <f t="shared" si="57"/>
        <v>0</v>
      </c>
      <c r="M613" s="83" t="e">
        <f t="shared" si="58"/>
        <v>#DIV/0!</v>
      </c>
    </row>
    <row r="614" spans="1:13" ht="15">
      <c r="A614" s="22" t="s">
        <v>1052</v>
      </c>
      <c r="B614" s="19" t="s">
        <v>1054</v>
      </c>
      <c r="C614" s="11" t="s">
        <v>16</v>
      </c>
      <c r="D614" s="12">
        <v>0.02</v>
      </c>
      <c r="E614" s="13">
        <v>1700</v>
      </c>
      <c r="F614" s="14">
        <f t="shared" si="54"/>
        <v>0.17</v>
      </c>
      <c r="G614" s="2">
        <v>0.28881572114304</v>
      </c>
      <c r="H614" s="16">
        <f t="shared" si="56"/>
        <v>169.89160067237646</v>
      </c>
      <c r="I614" s="28">
        <v>0.42</v>
      </c>
      <c r="J614" s="90">
        <v>0.36</v>
      </c>
      <c r="K614" s="89">
        <f t="shared" si="55"/>
        <v>1.1666666666666667</v>
      </c>
      <c r="L614" s="82">
        <f t="shared" si="57"/>
        <v>0.28881572114304</v>
      </c>
      <c r="M614" s="83">
        <f t="shared" si="58"/>
        <v>145.42144670580075</v>
      </c>
    </row>
    <row r="615" spans="1:13" ht="15">
      <c r="A615" s="22" t="s">
        <v>1055</v>
      </c>
      <c r="B615" s="19" t="s">
        <v>1051</v>
      </c>
      <c r="C615" s="11" t="s">
        <v>16</v>
      </c>
      <c r="D615" s="12">
        <v>0.031</v>
      </c>
      <c r="E615" s="13">
        <v>2700</v>
      </c>
      <c r="F615" s="14">
        <f t="shared" si="54"/>
        <v>0.27</v>
      </c>
      <c r="G615" s="2">
        <v>0.4476643677717119</v>
      </c>
      <c r="H615" s="16">
        <f t="shared" si="56"/>
        <v>165.80161769322663</v>
      </c>
      <c r="I615" s="28">
        <v>0.65</v>
      </c>
      <c r="J615" s="90">
        <v>0.55</v>
      </c>
      <c r="K615" s="89">
        <f t="shared" si="55"/>
        <v>1.1818181818181817</v>
      </c>
      <c r="L615" s="82">
        <f t="shared" si="57"/>
        <v>0.4476643677717119</v>
      </c>
      <c r="M615" s="83">
        <f t="shared" si="58"/>
        <v>145.1980650672358</v>
      </c>
    </row>
    <row r="616" spans="1:13" ht="33">
      <c r="A616" s="22" t="s">
        <v>1056</v>
      </c>
      <c r="B616" s="19" t="s">
        <v>1057</v>
      </c>
      <c r="C616" s="11" t="s">
        <v>16</v>
      </c>
      <c r="D616" s="12"/>
      <c r="E616" s="13"/>
      <c r="F616" s="14"/>
      <c r="G616" s="2"/>
      <c r="H616" s="16"/>
      <c r="I616" s="28"/>
      <c r="J616" s="90"/>
      <c r="K616" s="89"/>
      <c r="L616" s="82">
        <f t="shared" si="57"/>
        <v>0</v>
      </c>
      <c r="M616" s="83" t="e">
        <f t="shared" si="58"/>
        <v>#DIV/0!</v>
      </c>
    </row>
    <row r="617" spans="1:13" ht="15">
      <c r="A617" s="22" t="s">
        <v>1058</v>
      </c>
      <c r="B617" s="19" t="s">
        <v>1047</v>
      </c>
      <c r="C617" s="11" t="s">
        <v>16</v>
      </c>
      <c r="D617" s="12">
        <v>0.07</v>
      </c>
      <c r="E617" s="13">
        <v>6000</v>
      </c>
      <c r="F617" s="14">
        <f t="shared" si="54"/>
        <v>0.6</v>
      </c>
      <c r="G617" s="2">
        <v>1.01085502400064</v>
      </c>
      <c r="H617" s="16">
        <f t="shared" si="56"/>
        <v>168.47583733343998</v>
      </c>
      <c r="I617" s="28">
        <v>1.46</v>
      </c>
      <c r="J617" s="90">
        <v>1.25</v>
      </c>
      <c r="K617" s="89">
        <f t="shared" si="55"/>
        <v>1.168</v>
      </c>
      <c r="L617" s="82">
        <f t="shared" si="57"/>
        <v>1.01085502400064</v>
      </c>
      <c r="M617" s="83">
        <f t="shared" si="58"/>
        <v>144.4321851635844</v>
      </c>
    </row>
    <row r="618" spans="1:13" ht="15">
      <c r="A618" s="22" t="s">
        <v>1059</v>
      </c>
      <c r="B618" s="19" t="s">
        <v>1049</v>
      </c>
      <c r="C618" s="11" t="s">
        <v>16</v>
      </c>
      <c r="D618" s="12">
        <v>0.1</v>
      </c>
      <c r="E618" s="13">
        <v>8600</v>
      </c>
      <c r="F618" s="14">
        <f t="shared" si="54"/>
        <v>0.86</v>
      </c>
      <c r="G618" s="2">
        <v>1.4440786057152</v>
      </c>
      <c r="H618" s="16">
        <f t="shared" si="56"/>
        <v>167.9161169436279</v>
      </c>
      <c r="I618" s="28">
        <v>2.08</v>
      </c>
      <c r="J618" s="90">
        <v>1.78</v>
      </c>
      <c r="K618" s="89">
        <f t="shared" si="55"/>
        <v>1.1685393258426966</v>
      </c>
      <c r="L618" s="82">
        <f t="shared" si="57"/>
        <v>1.4440786057152</v>
      </c>
      <c r="M618" s="83">
        <f t="shared" si="58"/>
        <v>144.03648054669787</v>
      </c>
    </row>
    <row r="619" spans="1:13" ht="15">
      <c r="A619" s="22" t="s">
        <v>1060</v>
      </c>
      <c r="B619" s="19" t="s">
        <v>1051</v>
      </c>
      <c r="C619" s="11" t="s">
        <v>16</v>
      </c>
      <c r="D619" s="12">
        <v>0.21</v>
      </c>
      <c r="E619" s="13">
        <v>18100</v>
      </c>
      <c r="F619" s="14">
        <f t="shared" si="54"/>
        <v>1.81</v>
      </c>
      <c r="G619" s="2">
        <v>3.03256507200192</v>
      </c>
      <c r="H619" s="16">
        <f t="shared" si="56"/>
        <v>167.54503160231602</v>
      </c>
      <c r="I619" s="28">
        <v>4.37</v>
      </c>
      <c r="J619" s="90">
        <v>3.74</v>
      </c>
      <c r="K619" s="89">
        <f t="shared" si="55"/>
        <v>1.1684491978609626</v>
      </c>
      <c r="L619" s="82">
        <f t="shared" si="57"/>
        <v>3.03256507200192</v>
      </c>
      <c r="M619" s="83">
        <f t="shared" si="58"/>
        <v>144.10243131617898</v>
      </c>
    </row>
    <row r="620" spans="1:13" ht="15">
      <c r="A620" s="22" t="s">
        <v>1061</v>
      </c>
      <c r="B620" s="19" t="s">
        <v>1053</v>
      </c>
      <c r="C620" s="11" t="s">
        <v>16</v>
      </c>
      <c r="D620" s="12"/>
      <c r="E620" s="13"/>
      <c r="F620" s="14"/>
      <c r="G620" s="2"/>
      <c r="H620" s="16"/>
      <c r="I620" s="28"/>
      <c r="J620" s="90"/>
      <c r="K620" s="89"/>
      <c r="L620" s="82">
        <f t="shared" si="57"/>
        <v>0</v>
      </c>
      <c r="M620" s="83" t="e">
        <f t="shared" si="58"/>
        <v>#DIV/0!</v>
      </c>
    </row>
    <row r="621" spans="1:13" ht="15">
      <c r="A621" s="22" t="s">
        <v>1061</v>
      </c>
      <c r="B621" s="19" t="s">
        <v>673</v>
      </c>
      <c r="C621" s="11" t="s">
        <v>16</v>
      </c>
      <c r="D621" s="12">
        <v>0.012</v>
      </c>
      <c r="E621" s="13">
        <v>1000</v>
      </c>
      <c r="F621" s="14">
        <f t="shared" si="54"/>
        <v>0.1</v>
      </c>
      <c r="G621" s="2">
        <v>0.17328943268582397</v>
      </c>
      <c r="H621" s="16">
        <f t="shared" si="56"/>
        <v>173.28943268582398</v>
      </c>
      <c r="I621" s="28">
        <v>0.25</v>
      </c>
      <c r="J621" s="90">
        <v>0.21</v>
      </c>
      <c r="K621" s="89">
        <f t="shared" si="55"/>
        <v>1.1904761904761905</v>
      </c>
      <c r="L621" s="82">
        <f t="shared" si="57"/>
        <v>0.17328943268582397</v>
      </c>
      <c r="M621" s="83">
        <f t="shared" si="58"/>
        <v>144.26730823988171</v>
      </c>
    </row>
    <row r="622" spans="1:13" ht="15">
      <c r="A622" s="22" t="s">
        <v>1062</v>
      </c>
      <c r="B622" s="19" t="s">
        <v>1049</v>
      </c>
      <c r="C622" s="11" t="s">
        <v>16</v>
      </c>
      <c r="D622" s="12">
        <v>0.013</v>
      </c>
      <c r="E622" s="13">
        <v>1200</v>
      </c>
      <c r="F622" s="14">
        <f t="shared" si="54"/>
        <v>0.12</v>
      </c>
      <c r="G622" s="2">
        <v>0.198159675339808</v>
      </c>
      <c r="H622" s="16">
        <f t="shared" si="56"/>
        <v>165.13306278317333</v>
      </c>
      <c r="I622" s="28">
        <v>0.28</v>
      </c>
      <c r="J622" s="90">
        <v>0.24</v>
      </c>
      <c r="K622" s="89">
        <f t="shared" si="55"/>
        <v>1.1666666666666667</v>
      </c>
      <c r="L622" s="82">
        <f t="shared" si="57"/>
        <v>0.198159675339808</v>
      </c>
      <c r="M622" s="83">
        <f t="shared" si="58"/>
        <v>141.30019113114244</v>
      </c>
    </row>
    <row r="623" spans="1:13" ht="15">
      <c r="A623" s="22" t="s">
        <v>1063</v>
      </c>
      <c r="B623" s="19" t="s">
        <v>1051</v>
      </c>
      <c r="C623" s="11" t="s">
        <v>16</v>
      </c>
      <c r="D623" s="12">
        <v>0.022</v>
      </c>
      <c r="E623" s="13">
        <v>1900</v>
      </c>
      <c r="F623" s="14">
        <f t="shared" si="54"/>
        <v>0.19</v>
      </c>
      <c r="G623" s="2">
        <v>0.3353471428827519</v>
      </c>
      <c r="H623" s="16">
        <f t="shared" si="56"/>
        <v>176.49849625407995</v>
      </c>
      <c r="I623" s="28">
        <v>0.48</v>
      </c>
      <c r="J623" s="90">
        <v>0.41</v>
      </c>
      <c r="K623" s="89">
        <f t="shared" si="55"/>
        <v>1.170731707317073</v>
      </c>
      <c r="L623" s="82">
        <f t="shared" si="57"/>
        <v>0.3353471428827519</v>
      </c>
      <c r="M623" s="83">
        <f t="shared" si="58"/>
        <v>143.13525854843002</v>
      </c>
    </row>
    <row r="624" spans="1:13" ht="33">
      <c r="A624" s="22" t="s">
        <v>1064</v>
      </c>
      <c r="B624" s="19" t="s">
        <v>1065</v>
      </c>
      <c r="C624" s="11" t="s">
        <v>16</v>
      </c>
      <c r="D624" s="12"/>
      <c r="E624" s="13"/>
      <c r="F624" s="14"/>
      <c r="G624" s="2"/>
      <c r="H624" s="16"/>
      <c r="I624" s="28"/>
      <c r="J624" s="90"/>
      <c r="K624" s="89"/>
      <c r="L624" s="82">
        <f t="shared" si="57"/>
        <v>0</v>
      </c>
      <c r="M624" s="83" t="e">
        <f t="shared" si="58"/>
        <v>#DIV/0!</v>
      </c>
    </row>
    <row r="625" spans="1:13" ht="15">
      <c r="A625" s="22" t="s">
        <v>1066</v>
      </c>
      <c r="B625" s="19" t="s">
        <v>673</v>
      </c>
      <c r="C625" s="11" t="s">
        <v>16</v>
      </c>
      <c r="D625" s="12">
        <v>0.07</v>
      </c>
      <c r="E625" s="13">
        <v>6000</v>
      </c>
      <c r="F625" s="14">
        <f t="shared" si="54"/>
        <v>0.6</v>
      </c>
      <c r="G625" s="2">
        <v>1.01085502400064</v>
      </c>
      <c r="H625" s="16">
        <f t="shared" si="56"/>
        <v>168.47583733343998</v>
      </c>
      <c r="I625" s="28">
        <v>1.46</v>
      </c>
      <c r="J625" s="90">
        <v>1.25</v>
      </c>
      <c r="K625" s="89">
        <f t="shared" si="55"/>
        <v>1.168</v>
      </c>
      <c r="L625" s="82">
        <f t="shared" si="57"/>
        <v>1.01085502400064</v>
      </c>
      <c r="M625" s="83">
        <f t="shared" si="58"/>
        <v>144.4321851635844</v>
      </c>
    </row>
    <row r="626" spans="1:13" ht="15">
      <c r="A626" s="22" t="s">
        <v>1067</v>
      </c>
      <c r="B626" s="19" t="s">
        <v>1049</v>
      </c>
      <c r="C626" s="11" t="s">
        <v>16</v>
      </c>
      <c r="D626" s="12">
        <v>0.08</v>
      </c>
      <c r="E626" s="13">
        <v>6900</v>
      </c>
      <c r="F626" s="14">
        <f t="shared" si="54"/>
        <v>0.69</v>
      </c>
      <c r="G626" s="2">
        <v>1.15526288457216</v>
      </c>
      <c r="H626" s="16">
        <f t="shared" si="56"/>
        <v>167.4294035611826</v>
      </c>
      <c r="I626" s="28">
        <v>1.67</v>
      </c>
      <c r="J626" s="90">
        <v>1.42</v>
      </c>
      <c r="K626" s="89">
        <f t="shared" si="55"/>
        <v>1.176056338028169</v>
      </c>
      <c r="L626" s="82">
        <f t="shared" si="57"/>
        <v>1.15526288457216</v>
      </c>
      <c r="M626" s="83">
        <f t="shared" si="58"/>
        <v>144.55584285636144</v>
      </c>
    </row>
    <row r="627" spans="1:13" ht="33">
      <c r="A627" s="22" t="s">
        <v>1068</v>
      </c>
      <c r="B627" s="19" t="s">
        <v>1069</v>
      </c>
      <c r="C627" s="11" t="s">
        <v>16</v>
      </c>
      <c r="D627" s="12"/>
      <c r="E627" s="13"/>
      <c r="F627" s="14"/>
      <c r="G627" s="2"/>
      <c r="H627" s="16"/>
      <c r="I627" s="28"/>
      <c r="J627" s="90"/>
      <c r="K627" s="89"/>
      <c r="L627" s="82">
        <f t="shared" si="57"/>
        <v>0</v>
      </c>
      <c r="M627" s="83" t="e">
        <f t="shared" si="58"/>
        <v>#DIV/0!</v>
      </c>
    </row>
    <row r="628" spans="1:13" ht="15">
      <c r="A628" s="22" t="s">
        <v>1070</v>
      </c>
      <c r="B628" s="19" t="s">
        <v>1047</v>
      </c>
      <c r="C628" s="11" t="s">
        <v>16</v>
      </c>
      <c r="D628" s="12">
        <v>0.14</v>
      </c>
      <c r="E628" s="13">
        <v>12100</v>
      </c>
      <c r="F628" s="14">
        <f t="shared" si="54"/>
        <v>1.21</v>
      </c>
      <c r="G628" s="2">
        <v>2.02171004800128</v>
      </c>
      <c r="H628" s="16">
        <f t="shared" si="56"/>
        <v>167.0834750414281</v>
      </c>
      <c r="I628" s="28">
        <v>2.91</v>
      </c>
      <c r="J628" s="90">
        <v>2.49</v>
      </c>
      <c r="K628" s="89">
        <f t="shared" si="55"/>
        <v>1.1686746987951806</v>
      </c>
      <c r="L628" s="82">
        <f t="shared" si="57"/>
        <v>2.02171004800128</v>
      </c>
      <c r="M628" s="83">
        <f t="shared" si="58"/>
        <v>143.93755439247627</v>
      </c>
    </row>
    <row r="629" spans="1:13" ht="15">
      <c r="A629" s="22" t="s">
        <v>1071</v>
      </c>
      <c r="B629" s="19" t="s">
        <v>1049</v>
      </c>
      <c r="C629" s="11" t="s">
        <v>16</v>
      </c>
      <c r="D629" s="12">
        <v>0.17</v>
      </c>
      <c r="E629" s="13">
        <v>14600</v>
      </c>
      <c r="F629" s="14">
        <f t="shared" si="54"/>
        <v>1.46</v>
      </c>
      <c r="G629" s="2">
        <v>2.45493362971584</v>
      </c>
      <c r="H629" s="16">
        <f t="shared" si="56"/>
        <v>168.14613902163288</v>
      </c>
      <c r="I629" s="28">
        <v>3.54</v>
      </c>
      <c r="J629" s="90">
        <v>3.02</v>
      </c>
      <c r="K629" s="89">
        <f t="shared" si="55"/>
        <v>1.1721854304635762</v>
      </c>
      <c r="L629" s="82">
        <f t="shared" si="57"/>
        <v>2.45493362971584</v>
      </c>
      <c r="M629" s="83">
        <f t="shared" si="58"/>
        <v>144.19941774188644</v>
      </c>
    </row>
    <row r="630" spans="1:13" ht="15">
      <c r="A630" s="22" t="s">
        <v>1072</v>
      </c>
      <c r="B630" s="19" t="s">
        <v>1051</v>
      </c>
      <c r="C630" s="11" t="s">
        <v>16</v>
      </c>
      <c r="D630" s="12">
        <v>0.24</v>
      </c>
      <c r="E630" s="13">
        <v>20700</v>
      </c>
      <c r="F630" s="14">
        <f t="shared" si="54"/>
        <v>2.07</v>
      </c>
      <c r="G630" s="2">
        <v>3.46578865371648</v>
      </c>
      <c r="H630" s="16">
        <f t="shared" si="56"/>
        <v>167.4294035611826</v>
      </c>
      <c r="I630" s="28">
        <v>5</v>
      </c>
      <c r="J630" s="90">
        <v>4.27</v>
      </c>
      <c r="K630" s="89">
        <f t="shared" si="55"/>
        <v>1.1709601873536302</v>
      </c>
      <c r="L630" s="82">
        <f t="shared" si="57"/>
        <v>3.46578865371648</v>
      </c>
      <c r="M630" s="83">
        <f t="shared" si="58"/>
        <v>144.2673082398817</v>
      </c>
    </row>
    <row r="631" spans="1:13" ht="15">
      <c r="A631" s="22"/>
      <c r="B631" s="19" t="s">
        <v>1053</v>
      </c>
      <c r="C631" s="11" t="s">
        <v>16</v>
      </c>
      <c r="D631" s="12"/>
      <c r="E631" s="13"/>
      <c r="F631" s="14"/>
      <c r="G631" s="2"/>
      <c r="H631" s="16"/>
      <c r="I631" s="28"/>
      <c r="J631" s="90"/>
      <c r="K631" s="89"/>
      <c r="L631" s="82">
        <f t="shared" si="57"/>
        <v>0</v>
      </c>
      <c r="M631" s="83" t="e">
        <f t="shared" si="58"/>
        <v>#DIV/0!</v>
      </c>
    </row>
    <row r="632" spans="1:13" ht="15">
      <c r="A632" s="22" t="s">
        <v>1073</v>
      </c>
      <c r="B632" s="19" t="s">
        <v>1047</v>
      </c>
      <c r="C632" s="11" t="s">
        <v>16</v>
      </c>
      <c r="D632" s="12">
        <v>0.016</v>
      </c>
      <c r="E632" s="13">
        <v>1400</v>
      </c>
      <c r="F632" s="14">
        <f t="shared" si="54"/>
        <v>0.14</v>
      </c>
      <c r="G632" s="2">
        <v>0.23105257691443198</v>
      </c>
      <c r="H632" s="16">
        <f t="shared" si="56"/>
        <v>165.03755493887996</v>
      </c>
      <c r="I632" s="28">
        <v>0.33</v>
      </c>
      <c r="J632" s="90">
        <v>0.28</v>
      </c>
      <c r="K632" s="89">
        <f t="shared" si="55"/>
        <v>1.1785714285714286</v>
      </c>
      <c r="L632" s="82">
        <f t="shared" si="57"/>
        <v>0.23105257691443198</v>
      </c>
      <c r="M632" s="83">
        <f t="shared" si="58"/>
        <v>142.8246351574829</v>
      </c>
    </row>
    <row r="633" spans="1:13" ht="15">
      <c r="A633" s="22" t="s">
        <v>1074</v>
      </c>
      <c r="B633" s="19" t="s">
        <v>1049</v>
      </c>
      <c r="C633" s="11" t="s">
        <v>16</v>
      </c>
      <c r="D633" s="12">
        <v>0.02</v>
      </c>
      <c r="E633" s="13">
        <v>1700</v>
      </c>
      <c r="F633" s="14">
        <f t="shared" si="54"/>
        <v>0.17</v>
      </c>
      <c r="G633" s="2">
        <v>0.29798447419519997</v>
      </c>
      <c r="H633" s="16">
        <f t="shared" si="56"/>
        <v>175.28498482070586</v>
      </c>
      <c r="I633" s="28">
        <v>0.43</v>
      </c>
      <c r="J633" s="90">
        <v>0.36</v>
      </c>
      <c r="K633" s="89">
        <f t="shared" si="55"/>
        <v>1.1944444444444444</v>
      </c>
      <c r="L633" s="82">
        <f t="shared" si="57"/>
        <v>0.29798447419519997</v>
      </c>
      <c r="M633" s="83">
        <f t="shared" si="58"/>
        <v>144.3028201926792</v>
      </c>
    </row>
    <row r="634" spans="1:13" ht="15">
      <c r="A634" s="22" t="s">
        <v>1075</v>
      </c>
      <c r="B634" s="19" t="s">
        <v>1051</v>
      </c>
      <c r="C634" s="11" t="s">
        <v>16</v>
      </c>
      <c r="D634" s="12">
        <v>0.03</v>
      </c>
      <c r="E634" s="13">
        <v>2600</v>
      </c>
      <c r="F634" s="14">
        <f t="shared" si="54"/>
        <v>0.26</v>
      </c>
      <c r="G634" s="2">
        <v>0.4469767112928</v>
      </c>
      <c r="H634" s="16">
        <f t="shared" si="56"/>
        <v>171.914119728</v>
      </c>
      <c r="I634" s="28">
        <v>0.64</v>
      </c>
      <c r="J634" s="90">
        <v>0.55</v>
      </c>
      <c r="K634" s="89">
        <f t="shared" si="55"/>
        <v>1.1636363636363636</v>
      </c>
      <c r="L634" s="82">
        <f t="shared" si="57"/>
        <v>0.4469767112928</v>
      </c>
      <c r="M634" s="83">
        <f t="shared" si="58"/>
        <v>143.18419367955767</v>
      </c>
    </row>
    <row r="635" spans="1:13" ht="34.5" customHeight="1">
      <c r="A635" s="22" t="s">
        <v>1076</v>
      </c>
      <c r="B635" s="19" t="s">
        <v>1077</v>
      </c>
      <c r="C635" s="11" t="s">
        <v>16</v>
      </c>
      <c r="D635" s="12"/>
      <c r="E635" s="13"/>
      <c r="F635" s="14"/>
      <c r="G635" s="2"/>
      <c r="H635" s="16"/>
      <c r="I635" s="28"/>
      <c r="J635" s="90"/>
      <c r="K635" s="89"/>
      <c r="L635" s="82">
        <f t="shared" si="57"/>
        <v>0</v>
      </c>
      <c r="M635" s="83" t="e">
        <f t="shared" si="58"/>
        <v>#DIV/0!</v>
      </c>
    </row>
    <row r="636" spans="1:13" ht="15">
      <c r="A636" s="22"/>
      <c r="B636" s="19" t="s">
        <v>1078</v>
      </c>
      <c r="C636" s="11" t="s">
        <v>16</v>
      </c>
      <c r="D636" s="12"/>
      <c r="E636" s="13"/>
      <c r="F636" s="14"/>
      <c r="G636" s="2"/>
      <c r="H636" s="16"/>
      <c r="I636" s="28"/>
      <c r="J636" s="90"/>
      <c r="K636" s="89"/>
      <c r="L636" s="82">
        <f t="shared" si="57"/>
        <v>0</v>
      </c>
      <c r="M636" s="83" t="e">
        <f t="shared" si="58"/>
        <v>#DIV/0!</v>
      </c>
    </row>
    <row r="637" spans="1:13" ht="15">
      <c r="A637" s="22" t="s">
        <v>1079</v>
      </c>
      <c r="B637" s="19" t="s">
        <v>673</v>
      </c>
      <c r="C637" s="11" t="s">
        <v>16</v>
      </c>
      <c r="D637" s="12">
        <v>0.15</v>
      </c>
      <c r="E637" s="13">
        <v>12900</v>
      </c>
      <c r="F637" s="14">
        <f t="shared" si="54"/>
        <v>1.29</v>
      </c>
      <c r="G637" s="2">
        <v>2.1661179085727995</v>
      </c>
      <c r="H637" s="16">
        <f t="shared" si="56"/>
        <v>167.91611694362786</v>
      </c>
      <c r="I637" s="28">
        <v>3.19</v>
      </c>
      <c r="J637" s="90">
        <v>2.73</v>
      </c>
      <c r="K637" s="89">
        <f t="shared" si="55"/>
        <v>1.1684981684981686</v>
      </c>
      <c r="L637" s="82">
        <f t="shared" si="57"/>
        <v>2.1661179085727995</v>
      </c>
      <c r="M637" s="83">
        <f t="shared" si="58"/>
        <v>147.26806825127125</v>
      </c>
    </row>
    <row r="638" spans="1:13" ht="15">
      <c r="A638" s="22" t="s">
        <v>1080</v>
      </c>
      <c r="B638" s="19" t="s">
        <v>1049</v>
      </c>
      <c r="C638" s="11" t="s">
        <v>16</v>
      </c>
      <c r="D638" s="12">
        <v>0.19</v>
      </c>
      <c r="E638" s="13">
        <v>16400</v>
      </c>
      <c r="F638" s="14">
        <f t="shared" si="54"/>
        <v>1.64</v>
      </c>
      <c r="G638" s="2">
        <v>2.7437493508588795</v>
      </c>
      <c r="H638" s="16">
        <f t="shared" si="56"/>
        <v>167.30178968651705</v>
      </c>
      <c r="I638" s="28">
        <v>4.05</v>
      </c>
      <c r="J638" s="90">
        <v>3.46</v>
      </c>
      <c r="K638" s="89">
        <f t="shared" si="55"/>
        <v>1.1705202312138727</v>
      </c>
      <c r="L638" s="82">
        <f t="shared" si="57"/>
        <v>2.7437493508588795</v>
      </c>
      <c r="M638" s="83">
        <f t="shared" si="58"/>
        <v>147.60823537806843</v>
      </c>
    </row>
    <row r="639" spans="1:13" ht="15">
      <c r="A639" s="22" t="s">
        <v>1081</v>
      </c>
      <c r="B639" s="19" t="s">
        <v>1051</v>
      </c>
      <c r="C639" s="11" t="s">
        <v>16</v>
      </c>
      <c r="D639" s="12">
        <v>0.31</v>
      </c>
      <c r="E639" s="13">
        <v>26700</v>
      </c>
      <c r="F639" s="14">
        <f t="shared" si="54"/>
        <v>2.67</v>
      </c>
      <c r="G639" s="2">
        <v>4.476643677717119</v>
      </c>
      <c r="H639" s="16">
        <f t="shared" si="56"/>
        <v>167.66455721786963</v>
      </c>
      <c r="I639" s="28">
        <v>6.6</v>
      </c>
      <c r="J639" s="90">
        <v>5.64</v>
      </c>
      <c r="K639" s="89">
        <f t="shared" si="55"/>
        <v>1.1702127659574468</v>
      </c>
      <c r="L639" s="82">
        <f t="shared" si="57"/>
        <v>4.476643677717119</v>
      </c>
      <c r="M639" s="83">
        <f t="shared" si="58"/>
        <v>147.43188145288556</v>
      </c>
    </row>
    <row r="640" spans="1:13" ht="15">
      <c r="A640" s="22"/>
      <c r="B640" s="19" t="s">
        <v>1082</v>
      </c>
      <c r="C640" s="11" t="s">
        <v>16</v>
      </c>
      <c r="D640" s="12"/>
      <c r="E640" s="13"/>
      <c r="F640" s="14"/>
      <c r="G640" s="2"/>
      <c r="H640" s="16"/>
      <c r="I640" s="28"/>
      <c r="J640" s="90"/>
      <c r="K640" s="89"/>
      <c r="L640" s="82">
        <f t="shared" si="57"/>
        <v>0</v>
      </c>
      <c r="M640" s="83" t="e">
        <f t="shared" si="58"/>
        <v>#DIV/0!</v>
      </c>
    </row>
    <row r="641" spans="1:13" ht="15">
      <c r="A641" s="22" t="s">
        <v>1083</v>
      </c>
      <c r="B641" s="19" t="s">
        <v>673</v>
      </c>
      <c r="C641" s="11" t="s">
        <v>16</v>
      </c>
      <c r="D641" s="12">
        <v>0.2</v>
      </c>
      <c r="E641" s="13">
        <v>17200</v>
      </c>
      <c r="F641" s="14">
        <f t="shared" si="54"/>
        <v>1.72</v>
      </c>
      <c r="G641" s="2">
        <v>2.8881572114304</v>
      </c>
      <c r="H641" s="16">
        <f t="shared" si="56"/>
        <v>167.9161169436279</v>
      </c>
      <c r="I641" s="28">
        <v>4.26</v>
      </c>
      <c r="J641" s="90">
        <v>3.64</v>
      </c>
      <c r="K641" s="89">
        <f t="shared" si="55"/>
        <v>1.1703296703296702</v>
      </c>
      <c r="L641" s="82">
        <f t="shared" si="57"/>
        <v>2.8881572114304</v>
      </c>
      <c r="M641" s="83">
        <f t="shared" si="58"/>
        <v>147.49889594445506</v>
      </c>
    </row>
    <row r="642" spans="1:13" ht="15">
      <c r="A642" s="22" t="s">
        <v>1084</v>
      </c>
      <c r="B642" s="19" t="s">
        <v>1049</v>
      </c>
      <c r="C642" s="11" t="s">
        <v>16</v>
      </c>
      <c r="D642" s="12">
        <v>0.25</v>
      </c>
      <c r="E642" s="13">
        <v>21500</v>
      </c>
      <c r="F642" s="14">
        <f t="shared" si="54"/>
        <v>2.15</v>
      </c>
      <c r="G642" s="2">
        <v>3.610196514287999</v>
      </c>
      <c r="H642" s="16">
        <f t="shared" si="56"/>
        <v>167.91611694362788</v>
      </c>
      <c r="I642" s="28">
        <v>5.32</v>
      </c>
      <c r="J642" s="90">
        <v>4.55</v>
      </c>
      <c r="K642" s="89">
        <f t="shared" si="55"/>
        <v>1.1692307692307693</v>
      </c>
      <c r="L642" s="82">
        <f t="shared" si="57"/>
        <v>3.610196514287999</v>
      </c>
      <c r="M642" s="83">
        <f t="shared" si="58"/>
        <v>147.3603993285448</v>
      </c>
    </row>
    <row r="643" spans="1:13" ht="15">
      <c r="A643" s="22" t="s">
        <v>1085</v>
      </c>
      <c r="B643" s="19" t="s">
        <v>1051</v>
      </c>
      <c r="C643" s="11" t="s">
        <v>16</v>
      </c>
      <c r="D643" s="12">
        <v>0.41</v>
      </c>
      <c r="E643" s="13">
        <v>35300</v>
      </c>
      <c r="F643" s="14">
        <f t="shared" si="54"/>
        <v>3.53</v>
      </c>
      <c r="G643" s="2">
        <v>5.920722283432319</v>
      </c>
      <c r="H643" s="16">
        <f t="shared" si="56"/>
        <v>167.72584372329516</v>
      </c>
      <c r="I643" s="28">
        <v>8.73</v>
      </c>
      <c r="J643" s="90">
        <v>7.46</v>
      </c>
      <c r="K643" s="89">
        <f t="shared" si="55"/>
        <v>1.1702412868632708</v>
      </c>
      <c r="L643" s="82">
        <f t="shared" si="57"/>
        <v>5.920722283432319</v>
      </c>
      <c r="M643" s="83">
        <f t="shared" si="58"/>
        <v>147.44822645082937</v>
      </c>
    </row>
    <row r="644" spans="1:13" ht="33">
      <c r="A644" s="22" t="s">
        <v>1086</v>
      </c>
      <c r="B644" s="19" t="s">
        <v>1087</v>
      </c>
      <c r="C644" s="11" t="s">
        <v>16</v>
      </c>
      <c r="D644" s="12"/>
      <c r="E644" s="13"/>
      <c r="F644" s="14"/>
      <c r="G644" s="2"/>
      <c r="H644" s="16"/>
      <c r="I644" s="28"/>
      <c r="J644" s="90"/>
      <c r="K644" s="89"/>
      <c r="L644" s="82">
        <f t="shared" si="57"/>
        <v>0</v>
      </c>
      <c r="M644" s="83" t="e">
        <f t="shared" si="58"/>
        <v>#DIV/0!</v>
      </c>
    </row>
    <row r="645" spans="1:13" ht="15">
      <c r="A645" s="22" t="s">
        <v>1088</v>
      </c>
      <c r="B645" s="19" t="s">
        <v>1089</v>
      </c>
      <c r="C645" s="11" t="s">
        <v>16</v>
      </c>
      <c r="D645" s="12"/>
      <c r="E645" s="13"/>
      <c r="F645" s="14"/>
      <c r="G645" s="2"/>
      <c r="H645" s="16"/>
      <c r="I645" s="28"/>
      <c r="J645" s="90"/>
      <c r="K645" s="89"/>
      <c r="L645" s="82">
        <f t="shared" si="57"/>
        <v>0</v>
      </c>
      <c r="M645" s="83" t="e">
        <f t="shared" si="58"/>
        <v>#DIV/0!</v>
      </c>
    </row>
    <row r="646" spans="1:13" ht="15">
      <c r="A646" s="22" t="s">
        <v>1090</v>
      </c>
      <c r="B646" s="19" t="s">
        <v>1091</v>
      </c>
      <c r="C646" s="11" t="s">
        <v>16</v>
      </c>
      <c r="D646" s="12">
        <v>0.33</v>
      </c>
      <c r="E646" s="13">
        <v>28400</v>
      </c>
      <c r="F646" s="14">
        <f aca="true" t="shared" si="59" ref="F646:F706">E646/10000</f>
        <v>2.84</v>
      </c>
      <c r="G646" s="2">
        <v>4.76545939886016</v>
      </c>
      <c r="H646" s="16">
        <f t="shared" si="56"/>
        <v>167.7978661570479</v>
      </c>
      <c r="I646" s="28">
        <v>7.03</v>
      </c>
      <c r="J646" s="90">
        <v>6.01</v>
      </c>
      <c r="K646" s="89">
        <f t="shared" si="55"/>
        <v>1.1697171381031615</v>
      </c>
      <c r="L646" s="82">
        <f t="shared" si="57"/>
        <v>4.76545939886016</v>
      </c>
      <c r="M646" s="83">
        <f t="shared" si="58"/>
        <v>147.51988028019903</v>
      </c>
    </row>
    <row r="647" spans="1:13" ht="15">
      <c r="A647" s="22" t="s">
        <v>1090</v>
      </c>
      <c r="B647" s="19" t="s">
        <v>1092</v>
      </c>
      <c r="C647" s="11" t="s">
        <v>16</v>
      </c>
      <c r="D647" s="12">
        <v>0.45</v>
      </c>
      <c r="E647" s="13">
        <v>38700</v>
      </c>
      <c r="F647" s="14">
        <f t="shared" si="59"/>
        <v>3.87</v>
      </c>
      <c r="G647" s="2">
        <v>6.4983537257184</v>
      </c>
      <c r="H647" s="16">
        <f t="shared" si="56"/>
        <v>167.9161169436279</v>
      </c>
      <c r="I647" s="28">
        <v>9.58</v>
      </c>
      <c r="J647" s="90">
        <v>8.19</v>
      </c>
      <c r="K647" s="89">
        <f t="shared" si="55"/>
        <v>1.1697191697191698</v>
      </c>
      <c r="L647" s="82">
        <f t="shared" si="57"/>
        <v>6.4983537257184</v>
      </c>
      <c r="M647" s="83">
        <f t="shared" si="58"/>
        <v>147.42195338006044</v>
      </c>
    </row>
    <row r="648" spans="1:13" ht="15">
      <c r="A648" s="22" t="s">
        <v>1093</v>
      </c>
      <c r="B648" s="19" t="s">
        <v>720</v>
      </c>
      <c r="C648" s="11" t="s">
        <v>16</v>
      </c>
      <c r="D648" s="12">
        <v>0.66</v>
      </c>
      <c r="E648" s="13">
        <v>51900</v>
      </c>
      <c r="F648" s="14">
        <f t="shared" si="59"/>
        <v>5.19</v>
      </c>
      <c r="G648" s="2">
        <v>9.53091879772032</v>
      </c>
      <c r="H648" s="16">
        <f t="shared" si="56"/>
        <v>183.6400539059792</v>
      </c>
      <c r="I648" s="28">
        <v>14.06</v>
      </c>
      <c r="J648" s="90">
        <v>12.01</v>
      </c>
      <c r="K648" s="89">
        <f t="shared" si="55"/>
        <v>1.170691090757702</v>
      </c>
      <c r="L648" s="82">
        <f t="shared" si="57"/>
        <v>9.53091879772032</v>
      </c>
      <c r="M648" s="83">
        <f t="shared" si="58"/>
        <v>147.51988028019903</v>
      </c>
    </row>
    <row r="649" spans="1:13" ht="15">
      <c r="A649" s="22" t="s">
        <v>1094</v>
      </c>
      <c r="B649" s="19" t="s">
        <v>1095</v>
      </c>
      <c r="C649" s="11" t="s">
        <v>16</v>
      </c>
      <c r="D649" s="12"/>
      <c r="E649" s="13"/>
      <c r="F649" s="14"/>
      <c r="G649" s="2"/>
      <c r="H649" s="16"/>
      <c r="I649" s="28"/>
      <c r="J649" s="90"/>
      <c r="K649" s="89"/>
      <c r="L649" s="82">
        <f t="shared" si="57"/>
        <v>0</v>
      </c>
      <c r="M649" s="83" t="e">
        <f t="shared" si="58"/>
        <v>#DIV/0!</v>
      </c>
    </row>
    <row r="650" spans="1:13" ht="15">
      <c r="A650" s="22" t="s">
        <v>1094</v>
      </c>
      <c r="B650" s="19" t="s">
        <v>1091</v>
      </c>
      <c r="C650" s="11" t="s">
        <v>16</v>
      </c>
      <c r="D650" s="12">
        <v>0.49</v>
      </c>
      <c r="E650" s="13">
        <v>38500</v>
      </c>
      <c r="F650" s="14">
        <f t="shared" si="59"/>
        <v>3.85</v>
      </c>
      <c r="G650" s="2">
        <v>7.075985168004479</v>
      </c>
      <c r="H650" s="16">
        <f t="shared" si="56"/>
        <v>183.79182254557088</v>
      </c>
      <c r="I650" s="28">
        <v>10.44</v>
      </c>
      <c r="J650" s="90">
        <v>8.92</v>
      </c>
      <c r="K650" s="89">
        <f t="shared" si="55"/>
        <v>1.1704035874439462</v>
      </c>
      <c r="L650" s="82">
        <f t="shared" si="57"/>
        <v>7.075985168004479</v>
      </c>
      <c r="M650" s="83">
        <f t="shared" si="58"/>
        <v>147.54129286769287</v>
      </c>
    </row>
    <row r="651" spans="1:13" ht="15">
      <c r="A651" s="22" t="s">
        <v>1096</v>
      </c>
      <c r="B651" s="19" t="s">
        <v>1092</v>
      </c>
      <c r="C651" s="11" t="s">
        <v>16</v>
      </c>
      <c r="D651" s="12">
        <v>0.6</v>
      </c>
      <c r="E651" s="13">
        <v>51700</v>
      </c>
      <c r="F651" s="14">
        <f t="shared" si="59"/>
        <v>5.17</v>
      </c>
      <c r="G651" s="2">
        <v>8.664471634291198</v>
      </c>
      <c r="H651" s="16">
        <f t="shared" si="56"/>
        <v>167.5913275491528</v>
      </c>
      <c r="I651" s="28">
        <v>12.78</v>
      </c>
      <c r="J651" s="90">
        <v>10.92</v>
      </c>
      <c r="K651" s="89">
        <f t="shared" si="55"/>
        <v>1.1703296703296702</v>
      </c>
      <c r="L651" s="82">
        <f t="shared" si="57"/>
        <v>8.664471634291198</v>
      </c>
      <c r="M651" s="83">
        <f t="shared" si="58"/>
        <v>147.49889594445506</v>
      </c>
    </row>
    <row r="652" spans="1:13" ht="15">
      <c r="A652" s="22" t="s">
        <v>1097</v>
      </c>
      <c r="B652" s="19" t="s">
        <v>720</v>
      </c>
      <c r="C652" s="11" t="s">
        <v>16</v>
      </c>
      <c r="D652" s="12">
        <v>0.97</v>
      </c>
      <c r="E652" s="13">
        <v>83500</v>
      </c>
      <c r="F652" s="14">
        <f t="shared" si="59"/>
        <v>8.35</v>
      </c>
      <c r="G652" s="2">
        <v>14.007562475437437</v>
      </c>
      <c r="H652" s="16">
        <f t="shared" si="56"/>
        <v>167.75523922679568</v>
      </c>
      <c r="I652" s="28">
        <v>20.66</v>
      </c>
      <c r="J652" s="90">
        <v>17.65</v>
      </c>
      <c r="K652" s="89">
        <f t="shared" si="55"/>
        <v>1.1705382436260625</v>
      </c>
      <c r="L652" s="82">
        <f t="shared" si="57"/>
        <v>14.007562475437437</v>
      </c>
      <c r="M652" s="83">
        <f t="shared" si="58"/>
        <v>147.49175694363495</v>
      </c>
    </row>
    <row r="653" spans="1:13" ht="33">
      <c r="A653" s="22" t="s">
        <v>1098</v>
      </c>
      <c r="B653" s="19" t="s">
        <v>1099</v>
      </c>
      <c r="C653" s="11" t="s">
        <v>16</v>
      </c>
      <c r="D653" s="12"/>
      <c r="E653" s="13"/>
      <c r="F653" s="14"/>
      <c r="G653" s="2"/>
      <c r="H653" s="16"/>
      <c r="I653" s="28"/>
      <c r="J653" s="90"/>
      <c r="K653" s="89"/>
      <c r="L653" s="82">
        <f t="shared" si="57"/>
        <v>0</v>
      </c>
      <c r="M653" s="83" t="e">
        <f t="shared" si="58"/>
        <v>#DIV/0!</v>
      </c>
    </row>
    <row r="654" spans="1:13" ht="15">
      <c r="A654" s="22"/>
      <c r="B654" s="19" t="s">
        <v>1100</v>
      </c>
      <c r="C654" s="11" t="s">
        <v>16</v>
      </c>
      <c r="D654" s="12"/>
      <c r="E654" s="13"/>
      <c r="F654" s="14"/>
      <c r="G654" s="2"/>
      <c r="H654" s="16"/>
      <c r="I654" s="28"/>
      <c r="J654" s="90"/>
      <c r="K654" s="89"/>
      <c r="L654" s="82">
        <f t="shared" si="57"/>
        <v>0</v>
      </c>
      <c r="M654" s="83" t="e">
        <f t="shared" si="58"/>
        <v>#DIV/0!</v>
      </c>
    </row>
    <row r="655" spans="1:13" ht="15">
      <c r="A655" s="22" t="s">
        <v>1101</v>
      </c>
      <c r="B655" s="19" t="s">
        <v>1091</v>
      </c>
      <c r="C655" s="11" t="s">
        <v>16</v>
      </c>
      <c r="D655" s="12">
        <v>0.23</v>
      </c>
      <c r="E655" s="13">
        <v>19800</v>
      </c>
      <c r="F655" s="14">
        <f t="shared" si="59"/>
        <v>1.98</v>
      </c>
      <c r="G655" s="2">
        <v>3.32138079314496</v>
      </c>
      <c r="H655" s="16">
        <f t="shared" si="56"/>
        <v>167.7465047042909</v>
      </c>
      <c r="I655" s="28">
        <v>4.9</v>
      </c>
      <c r="J655" s="90">
        <v>4.19</v>
      </c>
      <c r="K655" s="89">
        <f t="shared" si="55"/>
        <v>1.1694510739856803</v>
      </c>
      <c r="L655" s="82">
        <f t="shared" si="57"/>
        <v>3.32138079314496</v>
      </c>
      <c r="M655" s="83">
        <f t="shared" si="58"/>
        <v>147.52900390443554</v>
      </c>
    </row>
    <row r="656" spans="1:13" ht="15">
      <c r="A656" s="22" t="s">
        <v>1102</v>
      </c>
      <c r="B656" s="19" t="s">
        <v>1092</v>
      </c>
      <c r="C656" s="11" t="s">
        <v>16</v>
      </c>
      <c r="D656" s="12">
        <v>0.29</v>
      </c>
      <c r="E656" s="13">
        <v>25000</v>
      </c>
      <c r="F656" s="14">
        <f t="shared" si="59"/>
        <v>2.5</v>
      </c>
      <c r="G656" s="2">
        <v>4.18782795657408</v>
      </c>
      <c r="H656" s="16">
        <f t="shared" si="56"/>
        <v>167.5131182629632</v>
      </c>
      <c r="I656" s="28">
        <v>6.18</v>
      </c>
      <c r="J656" s="90">
        <v>5.28</v>
      </c>
      <c r="K656" s="89">
        <f t="shared" si="55"/>
        <v>1.1704545454545454</v>
      </c>
      <c r="L656" s="82">
        <f t="shared" si="57"/>
        <v>4.18782795657408</v>
      </c>
      <c r="M656" s="83">
        <f t="shared" si="58"/>
        <v>147.5705321250983</v>
      </c>
    </row>
    <row r="657" spans="1:13" ht="15">
      <c r="A657" s="22" t="s">
        <v>1103</v>
      </c>
      <c r="B657" s="19" t="s">
        <v>720</v>
      </c>
      <c r="C657" s="11" t="s">
        <v>16</v>
      </c>
      <c r="D657" s="12">
        <v>0.46</v>
      </c>
      <c r="E657" s="13">
        <v>39600</v>
      </c>
      <c r="F657" s="14">
        <f t="shared" si="59"/>
        <v>3.96</v>
      </c>
      <c r="G657" s="2">
        <v>6.64276158628992</v>
      </c>
      <c r="H657" s="16">
        <f t="shared" si="56"/>
        <v>167.7465047042909</v>
      </c>
      <c r="I657" s="28">
        <v>9.8</v>
      </c>
      <c r="J657" s="90">
        <v>8.37</v>
      </c>
      <c r="K657" s="89">
        <f t="shared" si="55"/>
        <v>1.1708482676224614</v>
      </c>
      <c r="L657" s="82">
        <f t="shared" si="57"/>
        <v>6.64276158628992</v>
      </c>
      <c r="M657" s="83">
        <f t="shared" si="58"/>
        <v>147.52900390443554</v>
      </c>
    </row>
    <row r="658" spans="1:13" ht="15">
      <c r="A658" s="22"/>
      <c r="B658" s="19" t="s">
        <v>1089</v>
      </c>
      <c r="C658" s="11" t="s">
        <v>16</v>
      </c>
      <c r="D658" s="12"/>
      <c r="E658" s="13"/>
      <c r="F658" s="14"/>
      <c r="G658" s="2"/>
      <c r="H658" s="16"/>
      <c r="I658" s="28"/>
      <c r="J658" s="90"/>
      <c r="K658" s="89"/>
      <c r="L658" s="82">
        <f t="shared" si="57"/>
        <v>0</v>
      </c>
      <c r="M658" s="83" t="e">
        <f t="shared" si="58"/>
        <v>#DIV/0!</v>
      </c>
    </row>
    <row r="659" spans="1:13" ht="15">
      <c r="A659" s="22" t="s">
        <v>1104</v>
      </c>
      <c r="B659" s="19" t="s">
        <v>1091</v>
      </c>
      <c r="C659" s="11" t="s">
        <v>16</v>
      </c>
      <c r="D659" s="12">
        <v>0.36</v>
      </c>
      <c r="E659" s="13">
        <v>31000</v>
      </c>
      <c r="F659" s="14">
        <f t="shared" si="59"/>
        <v>3.1</v>
      </c>
      <c r="G659" s="2">
        <v>5.198682980574719</v>
      </c>
      <c r="H659" s="16">
        <f t="shared" si="56"/>
        <v>167.69945098628125</v>
      </c>
      <c r="I659" s="28">
        <v>7.67</v>
      </c>
      <c r="J659" s="90">
        <v>6.55</v>
      </c>
      <c r="K659" s="89">
        <f aca="true" t="shared" si="60" ref="K659:K721">I659/J659</f>
        <v>1.1709923664122137</v>
      </c>
      <c r="L659" s="82">
        <f t="shared" si="57"/>
        <v>5.198682980574719</v>
      </c>
      <c r="M659" s="83">
        <f t="shared" si="58"/>
        <v>147.53736722665235</v>
      </c>
    </row>
    <row r="660" spans="1:13" ht="15">
      <c r="A660" s="22" t="s">
        <v>1105</v>
      </c>
      <c r="B660" s="19" t="s">
        <v>1092</v>
      </c>
      <c r="C660" s="11" t="s">
        <v>16</v>
      </c>
      <c r="D660" s="12">
        <v>0.44</v>
      </c>
      <c r="E660" s="13">
        <v>37900</v>
      </c>
      <c r="F660" s="14">
        <f t="shared" si="59"/>
        <v>3.79</v>
      </c>
      <c r="G660" s="2">
        <v>6.353945865146879</v>
      </c>
      <c r="H660" s="16">
        <f t="shared" si="56"/>
        <v>167.65028667933717</v>
      </c>
      <c r="I660" s="28">
        <v>9.37</v>
      </c>
      <c r="J660" s="90">
        <v>8.01</v>
      </c>
      <c r="K660" s="89">
        <f t="shared" si="60"/>
        <v>1.1697877652933832</v>
      </c>
      <c r="L660" s="82">
        <f t="shared" si="57"/>
        <v>6.353945865146879</v>
      </c>
      <c r="M660" s="83">
        <f t="shared" si="58"/>
        <v>147.46741944083908</v>
      </c>
    </row>
    <row r="661" spans="1:13" ht="15">
      <c r="A661" s="22" t="s">
        <v>1106</v>
      </c>
      <c r="B661" s="19" t="s">
        <v>720</v>
      </c>
      <c r="C661" s="11" t="s">
        <v>16</v>
      </c>
      <c r="D661" s="12">
        <v>0.71</v>
      </c>
      <c r="E661" s="13">
        <v>61100</v>
      </c>
      <c r="F661" s="14">
        <f t="shared" si="59"/>
        <v>6.11</v>
      </c>
      <c r="G661" s="2">
        <v>10.252958100577919</v>
      </c>
      <c r="H661" s="16">
        <f t="shared" si="56"/>
        <v>167.80618822549786</v>
      </c>
      <c r="I661" s="28">
        <v>15.12</v>
      </c>
      <c r="J661" s="90">
        <v>12.92</v>
      </c>
      <c r="K661" s="89">
        <f t="shared" si="60"/>
        <v>1.1702786377708978</v>
      </c>
      <c r="L661" s="82">
        <f t="shared" si="57"/>
        <v>10.252958100577919</v>
      </c>
      <c r="M661" s="83">
        <f t="shared" si="58"/>
        <v>147.4696360960233</v>
      </c>
    </row>
    <row r="662" spans="1:13" ht="15">
      <c r="A662" s="22"/>
      <c r="B662" s="19" t="s">
        <v>1095</v>
      </c>
      <c r="C662" s="11" t="s">
        <v>16</v>
      </c>
      <c r="D662" s="12"/>
      <c r="E662" s="13"/>
      <c r="F662" s="14"/>
      <c r="G662" s="2"/>
      <c r="H662" s="16"/>
      <c r="I662" s="28"/>
      <c r="J662" s="90"/>
      <c r="K662" s="89"/>
      <c r="L662" s="82">
        <f t="shared" si="57"/>
        <v>0</v>
      </c>
      <c r="M662" s="83" t="e">
        <f t="shared" si="58"/>
        <v>#DIV/0!</v>
      </c>
    </row>
    <row r="663" spans="1:13" ht="15">
      <c r="A663" s="22" t="s">
        <v>1107</v>
      </c>
      <c r="B663" s="19" t="s">
        <v>1091</v>
      </c>
      <c r="C663" s="11" t="s">
        <v>16</v>
      </c>
      <c r="D663" s="12">
        <v>0.53</v>
      </c>
      <c r="E663" s="13">
        <v>45600</v>
      </c>
      <c r="F663" s="14">
        <f t="shared" si="59"/>
        <v>4.56</v>
      </c>
      <c r="G663" s="2">
        <v>7.65361661029056</v>
      </c>
      <c r="H663" s="16">
        <f aca="true" t="shared" si="61" ref="H663:H725">G663/F663%</f>
        <v>167.8424695239158</v>
      </c>
      <c r="I663" s="28">
        <v>11.29</v>
      </c>
      <c r="J663" s="90">
        <v>9.65</v>
      </c>
      <c r="K663" s="89">
        <f t="shared" si="60"/>
        <v>1.1699481865284973</v>
      </c>
      <c r="L663" s="82">
        <f t="shared" si="57"/>
        <v>7.65361661029056</v>
      </c>
      <c r="M663" s="83">
        <f t="shared" si="58"/>
        <v>147.51196166293715</v>
      </c>
    </row>
    <row r="664" spans="1:13" ht="15">
      <c r="A664" s="22" t="s">
        <v>1108</v>
      </c>
      <c r="B664" s="19" t="s">
        <v>1092</v>
      </c>
      <c r="C664" s="11" t="s">
        <v>16</v>
      </c>
      <c r="D664" s="12">
        <v>0.65</v>
      </c>
      <c r="E664" s="13">
        <v>56000</v>
      </c>
      <c r="F664" s="14">
        <f t="shared" si="59"/>
        <v>5.6</v>
      </c>
      <c r="G664" s="2">
        <v>9.386510937148797</v>
      </c>
      <c r="H664" s="16">
        <f t="shared" si="61"/>
        <v>167.61626673479998</v>
      </c>
      <c r="I664" s="28">
        <v>13.84</v>
      </c>
      <c r="J664" s="90">
        <v>11.83</v>
      </c>
      <c r="K664" s="89">
        <f t="shared" si="60"/>
        <v>1.1699070160608622</v>
      </c>
      <c r="L664" s="82">
        <f t="shared" si="57"/>
        <v>9.386510937148797</v>
      </c>
      <c r="M664" s="83">
        <f t="shared" si="58"/>
        <v>147.44562801525882</v>
      </c>
    </row>
    <row r="665" spans="1:13" ht="15">
      <c r="A665" s="22" t="s">
        <v>1109</v>
      </c>
      <c r="B665" s="19" t="s">
        <v>720</v>
      </c>
      <c r="C665" s="11" t="s">
        <v>16</v>
      </c>
      <c r="D665" s="12">
        <v>1.05</v>
      </c>
      <c r="E665" s="13">
        <v>90400</v>
      </c>
      <c r="F665" s="14">
        <f t="shared" si="59"/>
        <v>9.04</v>
      </c>
      <c r="G665" s="2">
        <v>15.162825360009602</v>
      </c>
      <c r="H665" s="16">
        <f t="shared" si="61"/>
        <v>167.7303690266549</v>
      </c>
      <c r="I665" s="28">
        <v>22.36</v>
      </c>
      <c r="J665" s="90">
        <v>19.11</v>
      </c>
      <c r="K665" s="89">
        <f t="shared" si="60"/>
        <v>1.1700680272108843</v>
      </c>
      <c r="L665" s="82">
        <f t="shared" si="57"/>
        <v>15.162825360009602</v>
      </c>
      <c r="M665" s="83">
        <f t="shared" si="58"/>
        <v>147.46592055971445</v>
      </c>
    </row>
    <row r="666" spans="1:13" ht="33">
      <c r="A666" s="22" t="s">
        <v>1110</v>
      </c>
      <c r="B666" s="19" t="s">
        <v>1111</v>
      </c>
      <c r="C666" s="11" t="s">
        <v>16</v>
      </c>
      <c r="D666" s="12"/>
      <c r="E666" s="13"/>
      <c r="F666" s="14"/>
      <c r="G666" s="2"/>
      <c r="H666" s="16"/>
      <c r="I666" s="28"/>
      <c r="J666" s="90"/>
      <c r="K666" s="89"/>
      <c r="L666" s="82">
        <f t="shared" si="57"/>
        <v>0</v>
      </c>
      <c r="M666" s="83" t="e">
        <f t="shared" si="58"/>
        <v>#DIV/0!</v>
      </c>
    </row>
    <row r="667" spans="1:13" ht="15">
      <c r="A667" s="22"/>
      <c r="B667" s="19" t="s">
        <v>1112</v>
      </c>
      <c r="C667" s="11" t="s">
        <v>16</v>
      </c>
      <c r="D667" s="12"/>
      <c r="E667" s="13"/>
      <c r="F667" s="14"/>
      <c r="G667" s="2"/>
      <c r="H667" s="16"/>
      <c r="I667" s="28"/>
      <c r="J667" s="90"/>
      <c r="K667" s="89"/>
      <c r="L667" s="82">
        <f t="shared" si="57"/>
        <v>0</v>
      </c>
      <c r="M667" s="83" t="e">
        <f t="shared" si="58"/>
        <v>#DIV/0!</v>
      </c>
    </row>
    <row r="668" spans="1:13" ht="15">
      <c r="A668" s="22" t="s">
        <v>1113</v>
      </c>
      <c r="B668" s="19" t="s">
        <v>1091</v>
      </c>
      <c r="C668" s="11" t="s">
        <v>16</v>
      </c>
      <c r="D668" s="12">
        <v>0.15</v>
      </c>
      <c r="E668" s="13">
        <v>12900</v>
      </c>
      <c r="F668" s="14">
        <f t="shared" si="59"/>
        <v>1.29</v>
      </c>
      <c r="G668" s="2">
        <v>2.1661179085727995</v>
      </c>
      <c r="H668" s="16">
        <f t="shared" si="61"/>
        <v>167.91611694362786</v>
      </c>
      <c r="I668" s="28">
        <v>3.19</v>
      </c>
      <c r="J668" s="90">
        <v>2.73</v>
      </c>
      <c r="K668" s="89">
        <f t="shared" si="60"/>
        <v>1.1684981684981686</v>
      </c>
      <c r="L668" s="82">
        <f t="shared" si="57"/>
        <v>2.1661179085727995</v>
      </c>
      <c r="M668" s="83">
        <f t="shared" si="58"/>
        <v>147.26806825127125</v>
      </c>
    </row>
    <row r="669" spans="1:13" ht="15">
      <c r="A669" s="22" t="s">
        <v>1114</v>
      </c>
      <c r="B669" s="19" t="s">
        <v>1092</v>
      </c>
      <c r="C669" s="11" t="s">
        <v>16</v>
      </c>
      <c r="D669" s="12">
        <v>0.18</v>
      </c>
      <c r="E669" s="13">
        <v>15500</v>
      </c>
      <c r="F669" s="14">
        <f t="shared" si="59"/>
        <v>1.55</v>
      </c>
      <c r="G669" s="2">
        <v>2.5993414902873595</v>
      </c>
      <c r="H669" s="16">
        <f t="shared" si="61"/>
        <v>167.69945098628125</v>
      </c>
      <c r="I669" s="28">
        <v>3.83</v>
      </c>
      <c r="J669" s="90">
        <v>3.28</v>
      </c>
      <c r="K669" s="89">
        <f t="shared" si="60"/>
        <v>1.1676829268292683</v>
      </c>
      <c r="L669" s="82">
        <f t="shared" si="57"/>
        <v>2.5993414902873595</v>
      </c>
      <c r="M669" s="83">
        <f t="shared" si="58"/>
        <v>147.34501081566586</v>
      </c>
    </row>
    <row r="670" spans="1:13" ht="15">
      <c r="A670" s="22" t="s">
        <v>1115</v>
      </c>
      <c r="B670" s="19" t="s">
        <v>720</v>
      </c>
      <c r="C670" s="11" t="s">
        <v>16</v>
      </c>
      <c r="D670" s="12">
        <v>0.29</v>
      </c>
      <c r="E670" s="13">
        <v>25000</v>
      </c>
      <c r="F670" s="14">
        <f t="shared" si="59"/>
        <v>2.5</v>
      </c>
      <c r="G670" s="2">
        <v>4.18782795657408</v>
      </c>
      <c r="H670" s="16">
        <f t="shared" si="61"/>
        <v>167.5131182629632</v>
      </c>
      <c r="I670" s="28">
        <v>6.18</v>
      </c>
      <c r="J670" s="90">
        <v>5.28</v>
      </c>
      <c r="K670" s="89">
        <f t="shared" si="60"/>
        <v>1.1704545454545454</v>
      </c>
      <c r="L670" s="82">
        <f t="shared" si="57"/>
        <v>4.18782795657408</v>
      </c>
      <c r="M670" s="83">
        <f t="shared" si="58"/>
        <v>147.5705321250983</v>
      </c>
    </row>
    <row r="671" spans="1:13" ht="15">
      <c r="A671" s="22" t="s">
        <v>1116</v>
      </c>
      <c r="B671" s="19" t="s">
        <v>1117</v>
      </c>
      <c r="C671" s="11" t="s">
        <v>16</v>
      </c>
      <c r="D671" s="12"/>
      <c r="E671" s="13"/>
      <c r="F671" s="14"/>
      <c r="G671" s="2"/>
      <c r="H671" s="16"/>
      <c r="I671" s="28"/>
      <c r="J671" s="90"/>
      <c r="K671" s="89"/>
      <c r="L671" s="82">
        <f t="shared" si="57"/>
        <v>0</v>
      </c>
      <c r="M671" s="83" t="e">
        <f t="shared" si="58"/>
        <v>#DIV/0!</v>
      </c>
    </row>
    <row r="672" spans="1:13" ht="15">
      <c r="A672" s="22" t="s">
        <v>1116</v>
      </c>
      <c r="B672" s="19" t="s">
        <v>1091</v>
      </c>
      <c r="C672" s="11" t="s">
        <v>16</v>
      </c>
      <c r="D672" s="12">
        <v>0.017</v>
      </c>
      <c r="E672" s="13">
        <v>1500</v>
      </c>
      <c r="F672" s="14">
        <f t="shared" si="59"/>
        <v>0.15</v>
      </c>
      <c r="G672" s="2">
        <v>0.24549336297158397</v>
      </c>
      <c r="H672" s="16">
        <f t="shared" si="61"/>
        <v>163.66224198105598</v>
      </c>
      <c r="I672" s="28">
        <v>0.36</v>
      </c>
      <c r="J672" s="90">
        <v>0.31</v>
      </c>
      <c r="K672" s="89">
        <f t="shared" si="60"/>
        <v>1.161290322580645</v>
      </c>
      <c r="L672" s="82">
        <f t="shared" si="57"/>
        <v>0.24549336297158397</v>
      </c>
      <c r="M672" s="83">
        <f t="shared" si="58"/>
        <v>146.64347566971506</v>
      </c>
    </row>
    <row r="673" spans="1:13" ht="15">
      <c r="A673" s="22" t="s">
        <v>1118</v>
      </c>
      <c r="B673" s="19" t="s">
        <v>1092</v>
      </c>
      <c r="C673" s="11" t="s">
        <v>16</v>
      </c>
      <c r="D673" s="12">
        <v>0.02</v>
      </c>
      <c r="E673" s="13">
        <v>1700</v>
      </c>
      <c r="F673" s="14">
        <f t="shared" si="59"/>
        <v>0.17</v>
      </c>
      <c r="G673" s="2">
        <v>0.28881572114304</v>
      </c>
      <c r="H673" s="16">
        <f t="shared" si="61"/>
        <v>169.89160067237646</v>
      </c>
      <c r="I673" s="28">
        <v>0.43</v>
      </c>
      <c r="J673" s="90">
        <v>0.36</v>
      </c>
      <c r="K673" s="89">
        <f t="shared" si="60"/>
        <v>1.1944444444444444</v>
      </c>
      <c r="L673" s="82">
        <f t="shared" si="57"/>
        <v>0.28881572114304</v>
      </c>
      <c r="M673" s="83">
        <f t="shared" si="58"/>
        <v>148.8838621035579</v>
      </c>
    </row>
    <row r="674" spans="1:13" ht="15">
      <c r="A674" s="22" t="s">
        <v>1119</v>
      </c>
      <c r="B674" s="19" t="s">
        <v>720</v>
      </c>
      <c r="C674" s="11" t="s">
        <v>16</v>
      </c>
      <c r="D674" s="12">
        <v>0.03</v>
      </c>
      <c r="E674" s="13">
        <v>2600</v>
      </c>
      <c r="F674" s="14">
        <f t="shared" si="59"/>
        <v>0.26</v>
      </c>
      <c r="G674" s="2">
        <v>0.43322358171456</v>
      </c>
      <c r="H674" s="16">
        <f t="shared" si="61"/>
        <v>166.6244545056</v>
      </c>
      <c r="I674" s="28">
        <v>0.64</v>
      </c>
      <c r="J674" s="90">
        <v>0.55</v>
      </c>
      <c r="K674" s="89">
        <f t="shared" si="60"/>
        <v>1.1636363636363636</v>
      </c>
      <c r="L674" s="82">
        <f aca="true" t="shared" si="62" ref="L674:L737">G674</f>
        <v>0.43322358171456</v>
      </c>
      <c r="M674" s="83">
        <f aca="true" t="shared" si="63" ref="M674:M737">I674/L674*100</f>
        <v>147.72972363763884</v>
      </c>
    </row>
    <row r="675" spans="1:13" ht="15">
      <c r="A675" s="22"/>
      <c r="B675" s="19" t="s">
        <v>1120</v>
      </c>
      <c r="C675" s="11" t="s">
        <v>16</v>
      </c>
      <c r="D675" s="12"/>
      <c r="E675" s="13"/>
      <c r="F675" s="14"/>
      <c r="G675" s="2"/>
      <c r="H675" s="16"/>
      <c r="I675" s="28"/>
      <c r="J675" s="90"/>
      <c r="K675" s="89"/>
      <c r="L675" s="82">
        <f t="shared" si="62"/>
        <v>0</v>
      </c>
      <c r="M675" s="83" t="e">
        <f t="shared" si="63"/>
        <v>#DIV/0!</v>
      </c>
    </row>
    <row r="676" spans="1:13" ht="15">
      <c r="A676" s="22" t="s">
        <v>1121</v>
      </c>
      <c r="B676" s="19" t="s">
        <v>1122</v>
      </c>
      <c r="C676" s="11" t="s">
        <v>16</v>
      </c>
      <c r="D676" s="41" t="s">
        <v>1123</v>
      </c>
      <c r="E676" s="13">
        <v>14600</v>
      </c>
      <c r="F676" s="14">
        <f t="shared" si="59"/>
        <v>1.46</v>
      </c>
      <c r="G676" s="2">
        <v>2.45493362971584</v>
      </c>
      <c r="H676" s="16">
        <f t="shared" si="61"/>
        <v>168.14613902163288</v>
      </c>
      <c r="I676" s="28">
        <v>3.62</v>
      </c>
      <c r="J676" s="90">
        <v>3.09</v>
      </c>
      <c r="K676" s="89">
        <f t="shared" si="60"/>
        <v>1.1715210355987056</v>
      </c>
      <c r="L676" s="82">
        <f t="shared" si="62"/>
        <v>2.45493362971584</v>
      </c>
      <c r="M676" s="83">
        <f t="shared" si="63"/>
        <v>147.4581616456579</v>
      </c>
    </row>
    <row r="677" spans="1:13" ht="15">
      <c r="A677" s="22" t="s">
        <v>1124</v>
      </c>
      <c r="B677" s="19" t="s">
        <v>1092</v>
      </c>
      <c r="C677" s="11" t="s">
        <v>16</v>
      </c>
      <c r="D677" s="41" t="s">
        <v>1125</v>
      </c>
      <c r="E677" s="13">
        <v>17200</v>
      </c>
      <c r="F677" s="14">
        <f t="shared" si="59"/>
        <v>1.72</v>
      </c>
      <c r="G677" s="2">
        <v>2.8881572114304</v>
      </c>
      <c r="H677" s="16">
        <f t="shared" si="61"/>
        <v>167.9161169436279</v>
      </c>
      <c r="I677" s="28">
        <v>4.26</v>
      </c>
      <c r="J677" s="90">
        <v>3.64</v>
      </c>
      <c r="K677" s="89">
        <f t="shared" si="60"/>
        <v>1.1703296703296702</v>
      </c>
      <c r="L677" s="82">
        <f t="shared" si="62"/>
        <v>2.8881572114304</v>
      </c>
      <c r="M677" s="83">
        <f t="shared" si="63"/>
        <v>147.49889594445506</v>
      </c>
    </row>
    <row r="678" spans="1:13" ht="15">
      <c r="A678" s="22" t="s">
        <v>1126</v>
      </c>
      <c r="B678" s="19" t="s">
        <v>720</v>
      </c>
      <c r="C678" s="11" t="s">
        <v>16</v>
      </c>
      <c r="D678" s="41" t="s">
        <v>1127</v>
      </c>
      <c r="E678" s="13">
        <v>27700</v>
      </c>
      <c r="F678" s="14">
        <f t="shared" si="59"/>
        <v>2.77</v>
      </c>
      <c r="G678" s="2">
        <v>4.62105153828864</v>
      </c>
      <c r="H678" s="16">
        <f t="shared" si="61"/>
        <v>166.82496528117835</v>
      </c>
      <c r="I678" s="28">
        <v>6.82</v>
      </c>
      <c r="J678" s="90">
        <v>5.82</v>
      </c>
      <c r="K678" s="89">
        <f t="shared" si="60"/>
        <v>1.1718213058419245</v>
      </c>
      <c r="L678" s="82">
        <f t="shared" si="62"/>
        <v>4.62105153828864</v>
      </c>
      <c r="M678" s="83">
        <f t="shared" si="63"/>
        <v>147.58545632939897</v>
      </c>
    </row>
    <row r="679" spans="1:13" ht="15">
      <c r="A679" s="22"/>
      <c r="B679" s="19" t="s">
        <v>1117</v>
      </c>
      <c r="C679" s="11" t="s">
        <v>16</v>
      </c>
      <c r="D679" s="41"/>
      <c r="E679" s="13"/>
      <c r="F679" s="14"/>
      <c r="G679" s="2"/>
      <c r="H679" s="16"/>
      <c r="I679" s="28"/>
      <c r="J679" s="90"/>
      <c r="K679" s="89"/>
      <c r="L679" s="82">
        <f t="shared" si="62"/>
        <v>0</v>
      </c>
      <c r="M679" s="83" t="e">
        <f t="shared" si="63"/>
        <v>#DIV/0!</v>
      </c>
    </row>
    <row r="680" spans="1:13" ht="15">
      <c r="A680" s="22" t="s">
        <v>1128</v>
      </c>
      <c r="B680" s="19" t="s">
        <v>1122</v>
      </c>
      <c r="C680" s="11" t="s">
        <v>16</v>
      </c>
      <c r="D680" s="41" t="s">
        <v>1129</v>
      </c>
      <c r="E680" s="13">
        <v>1900</v>
      </c>
      <c r="F680" s="14">
        <f t="shared" si="59"/>
        <v>0.19</v>
      </c>
      <c r="G680" s="2">
        <v>0.3176972932573439</v>
      </c>
      <c r="H680" s="16">
        <f t="shared" si="61"/>
        <v>167.20910171439152</v>
      </c>
      <c r="I680" s="28">
        <v>0.47</v>
      </c>
      <c r="J680" s="90">
        <v>0.4</v>
      </c>
      <c r="K680" s="89">
        <f t="shared" si="60"/>
        <v>1.1749999999999998</v>
      </c>
      <c r="L680" s="82">
        <f t="shared" si="62"/>
        <v>0.3176972932573439</v>
      </c>
      <c r="M680" s="83">
        <f t="shared" si="63"/>
        <v>147.9395669950787</v>
      </c>
    </row>
    <row r="681" spans="1:13" ht="15">
      <c r="A681" s="22" t="s">
        <v>1130</v>
      </c>
      <c r="B681" s="19" t="s">
        <v>1092</v>
      </c>
      <c r="C681" s="11" t="s">
        <v>16</v>
      </c>
      <c r="D681" s="41" t="s">
        <v>1131</v>
      </c>
      <c r="E681" s="13">
        <v>2600</v>
      </c>
      <c r="F681" s="14">
        <f t="shared" si="59"/>
        <v>0.26</v>
      </c>
      <c r="G681" s="2">
        <v>0.43322358171456</v>
      </c>
      <c r="H681" s="16">
        <f t="shared" si="61"/>
        <v>166.6244545056</v>
      </c>
      <c r="I681" s="28">
        <v>0.64</v>
      </c>
      <c r="J681" s="90">
        <v>0.55</v>
      </c>
      <c r="K681" s="89">
        <f t="shared" si="60"/>
        <v>1.1636363636363636</v>
      </c>
      <c r="L681" s="82">
        <f t="shared" si="62"/>
        <v>0.43322358171456</v>
      </c>
      <c r="M681" s="83">
        <f t="shared" si="63"/>
        <v>147.72972363763884</v>
      </c>
    </row>
    <row r="682" spans="1:13" ht="15">
      <c r="A682" s="22" t="s">
        <v>1132</v>
      </c>
      <c r="B682" s="19" t="s">
        <v>720</v>
      </c>
      <c r="C682" s="11" t="s">
        <v>16</v>
      </c>
      <c r="D682" s="41" t="s">
        <v>1133</v>
      </c>
      <c r="E682" s="13">
        <v>3400</v>
      </c>
      <c r="F682" s="14">
        <f t="shared" si="59"/>
        <v>0.34</v>
      </c>
      <c r="G682" s="2">
        <v>0.57763144228608</v>
      </c>
      <c r="H682" s="16">
        <f t="shared" si="61"/>
        <v>169.89160067237646</v>
      </c>
      <c r="I682" s="28">
        <v>0.85</v>
      </c>
      <c r="J682" s="90">
        <v>0.73</v>
      </c>
      <c r="K682" s="89">
        <f t="shared" si="60"/>
        <v>1.1643835616438356</v>
      </c>
      <c r="L682" s="82">
        <f t="shared" si="62"/>
        <v>0.57763144228608</v>
      </c>
      <c r="M682" s="83">
        <f t="shared" si="63"/>
        <v>147.15265440467934</v>
      </c>
    </row>
    <row r="683" spans="1:13" ht="30">
      <c r="A683" s="22" t="s">
        <v>1134</v>
      </c>
      <c r="B683" s="19" t="s">
        <v>1135</v>
      </c>
      <c r="C683" s="11" t="s">
        <v>16</v>
      </c>
      <c r="D683" s="12"/>
      <c r="E683" s="13"/>
      <c r="F683" s="14"/>
      <c r="G683" s="2"/>
      <c r="H683" s="16"/>
      <c r="I683" s="28"/>
      <c r="J683" s="90"/>
      <c r="K683" s="89"/>
      <c r="L683" s="82">
        <f t="shared" si="62"/>
        <v>0</v>
      </c>
      <c r="M683" s="83" t="e">
        <f t="shared" si="63"/>
        <v>#DIV/0!</v>
      </c>
    </row>
    <row r="684" spans="1:13" ht="15">
      <c r="A684" s="22"/>
      <c r="B684" s="19" t="s">
        <v>1112</v>
      </c>
      <c r="C684" s="11" t="s">
        <v>16</v>
      </c>
      <c r="D684" s="12"/>
      <c r="E684" s="13"/>
      <c r="F684" s="14"/>
      <c r="G684" s="2"/>
      <c r="H684" s="16"/>
      <c r="I684" s="28"/>
      <c r="J684" s="90"/>
      <c r="K684" s="89"/>
      <c r="L684" s="82">
        <f t="shared" si="62"/>
        <v>0</v>
      </c>
      <c r="M684" s="83" t="e">
        <f t="shared" si="63"/>
        <v>#DIV/0!</v>
      </c>
    </row>
    <row r="685" spans="1:13" ht="15">
      <c r="A685" s="22" t="s">
        <v>1136</v>
      </c>
      <c r="B685" s="19" t="s">
        <v>1091</v>
      </c>
      <c r="C685" s="11" t="s">
        <v>16</v>
      </c>
      <c r="D685" s="12">
        <v>0.11</v>
      </c>
      <c r="E685" s="13">
        <v>9500</v>
      </c>
      <c r="F685" s="14">
        <f t="shared" si="59"/>
        <v>0.95</v>
      </c>
      <c r="G685" s="2">
        <v>1.5884864662867197</v>
      </c>
      <c r="H685" s="16">
        <f t="shared" si="61"/>
        <v>167.20910171439155</v>
      </c>
      <c r="I685" s="28">
        <v>2.34</v>
      </c>
      <c r="J685" s="90">
        <v>2</v>
      </c>
      <c r="K685" s="89">
        <f t="shared" si="60"/>
        <v>1.17</v>
      </c>
      <c r="L685" s="82">
        <f t="shared" si="62"/>
        <v>1.5884864662867197</v>
      </c>
      <c r="M685" s="83">
        <f t="shared" si="63"/>
        <v>147.31003692275922</v>
      </c>
    </row>
    <row r="686" spans="1:13" ht="15">
      <c r="A686" s="22" t="s">
        <v>1137</v>
      </c>
      <c r="B686" s="19" t="s">
        <v>1092</v>
      </c>
      <c r="C686" s="11" t="s">
        <v>16</v>
      </c>
      <c r="D686" s="12">
        <v>0.14</v>
      </c>
      <c r="E686" s="13">
        <v>12100</v>
      </c>
      <c r="F686" s="14">
        <f t="shared" si="59"/>
        <v>1.21</v>
      </c>
      <c r="G686" s="2">
        <v>2.02171004800128</v>
      </c>
      <c r="H686" s="16">
        <f t="shared" si="61"/>
        <v>167.0834750414281</v>
      </c>
      <c r="I686" s="28">
        <v>2.98</v>
      </c>
      <c r="J686" s="90">
        <v>2.55</v>
      </c>
      <c r="K686" s="89">
        <f t="shared" si="60"/>
        <v>1.1686274509803922</v>
      </c>
      <c r="L686" s="82">
        <f t="shared" si="62"/>
        <v>2.02171004800128</v>
      </c>
      <c r="M686" s="83">
        <f t="shared" si="63"/>
        <v>147.3999697902334</v>
      </c>
    </row>
    <row r="687" spans="1:13" ht="15">
      <c r="A687" s="22" t="s">
        <v>1138</v>
      </c>
      <c r="B687" s="19" t="s">
        <v>720</v>
      </c>
      <c r="C687" s="11" t="s">
        <v>16</v>
      </c>
      <c r="D687" s="12">
        <v>0.22</v>
      </c>
      <c r="E687" s="13">
        <v>18900</v>
      </c>
      <c r="F687" s="14">
        <f t="shared" si="59"/>
        <v>1.89</v>
      </c>
      <c r="G687" s="2">
        <v>3.1769729325734395</v>
      </c>
      <c r="H687" s="16">
        <f t="shared" si="61"/>
        <v>168.09380595626664</v>
      </c>
      <c r="I687" s="28">
        <v>4.69</v>
      </c>
      <c r="J687" s="90">
        <v>4</v>
      </c>
      <c r="K687" s="89">
        <f t="shared" si="60"/>
        <v>1.1725</v>
      </c>
      <c r="L687" s="82">
        <f t="shared" si="62"/>
        <v>3.1769729325734395</v>
      </c>
      <c r="M687" s="83">
        <f t="shared" si="63"/>
        <v>147.62480195891897</v>
      </c>
    </row>
    <row r="688" spans="1:13" ht="15">
      <c r="A688" s="22"/>
      <c r="B688" s="19" t="s">
        <v>1117</v>
      </c>
      <c r="C688" s="11" t="s">
        <v>16</v>
      </c>
      <c r="D688" s="12"/>
      <c r="E688" s="13"/>
      <c r="F688" s="14"/>
      <c r="G688" s="2"/>
      <c r="H688" s="16"/>
      <c r="I688" s="28"/>
      <c r="J688" s="90"/>
      <c r="K688" s="89"/>
      <c r="L688" s="82">
        <f t="shared" si="62"/>
        <v>0</v>
      </c>
      <c r="M688" s="83" t="e">
        <f t="shared" si="63"/>
        <v>#DIV/0!</v>
      </c>
    </row>
    <row r="689" spans="1:13" ht="15">
      <c r="A689" s="22" t="s">
        <v>1139</v>
      </c>
      <c r="B689" s="19" t="s">
        <v>1091</v>
      </c>
      <c r="C689" s="11" t="s">
        <v>16</v>
      </c>
      <c r="D689" s="12">
        <v>0.011</v>
      </c>
      <c r="E689" s="13">
        <v>900</v>
      </c>
      <c r="F689" s="14">
        <f t="shared" si="59"/>
        <v>0.09</v>
      </c>
      <c r="G689" s="2">
        <v>0.15884864662867196</v>
      </c>
      <c r="H689" s="16">
        <f t="shared" si="61"/>
        <v>176.49849625407995</v>
      </c>
      <c r="I689" s="28">
        <v>0.23</v>
      </c>
      <c r="J689" s="90">
        <v>0.2</v>
      </c>
      <c r="K689" s="89">
        <f t="shared" si="60"/>
        <v>1.15</v>
      </c>
      <c r="L689" s="82">
        <f t="shared" si="62"/>
        <v>0.15884864662867196</v>
      </c>
      <c r="M689" s="83">
        <f t="shared" si="63"/>
        <v>144.7919166334813</v>
      </c>
    </row>
    <row r="690" spans="1:13" ht="15">
      <c r="A690" s="22" t="s">
        <v>1140</v>
      </c>
      <c r="B690" s="19" t="s">
        <v>1092</v>
      </c>
      <c r="C690" s="11" t="s">
        <v>16</v>
      </c>
      <c r="D690" s="12">
        <v>0.013</v>
      </c>
      <c r="E690" s="13">
        <v>1200</v>
      </c>
      <c r="F690" s="14">
        <f t="shared" si="59"/>
        <v>0.12</v>
      </c>
      <c r="G690" s="2">
        <v>0.20262944245273598</v>
      </c>
      <c r="H690" s="16">
        <f t="shared" si="61"/>
        <v>168.85786871061333</v>
      </c>
      <c r="I690" s="28">
        <v>0.3</v>
      </c>
      <c r="J690" s="90">
        <v>0.26</v>
      </c>
      <c r="K690" s="89">
        <f t="shared" si="60"/>
        <v>1.1538461538461537</v>
      </c>
      <c r="L690" s="82">
        <f t="shared" si="62"/>
        <v>0.20262944245273598</v>
      </c>
      <c r="M690" s="83">
        <f t="shared" si="63"/>
        <v>148.05350908961614</v>
      </c>
    </row>
    <row r="691" spans="1:13" ht="15">
      <c r="A691" s="22" t="s">
        <v>1141</v>
      </c>
      <c r="B691" s="19" t="s">
        <v>720</v>
      </c>
      <c r="C691" s="11" t="s">
        <v>16</v>
      </c>
      <c r="D691" s="12">
        <v>0.022</v>
      </c>
      <c r="E691" s="13">
        <v>1900</v>
      </c>
      <c r="F691" s="14">
        <f t="shared" si="59"/>
        <v>0.19</v>
      </c>
      <c r="G691" s="2">
        <v>0.3277829216147199</v>
      </c>
      <c r="H691" s="16">
        <f t="shared" si="61"/>
        <v>172.51732716564206</v>
      </c>
      <c r="I691" s="28">
        <v>0.48</v>
      </c>
      <c r="J691" s="90">
        <v>0.41</v>
      </c>
      <c r="K691" s="89">
        <f t="shared" si="60"/>
        <v>1.170731707317073</v>
      </c>
      <c r="L691" s="82">
        <f t="shared" si="62"/>
        <v>0.3277829216147199</v>
      </c>
      <c r="M691" s="83">
        <f t="shared" si="63"/>
        <v>146.43837989954764</v>
      </c>
    </row>
    <row r="692" spans="1:13" ht="15">
      <c r="A692" s="22"/>
      <c r="B692" s="19" t="s">
        <v>1120</v>
      </c>
      <c r="C692" s="11" t="s">
        <v>16</v>
      </c>
      <c r="D692" s="12"/>
      <c r="E692" s="13"/>
      <c r="F692" s="14"/>
      <c r="G692" s="2"/>
      <c r="H692" s="16"/>
      <c r="I692" s="28"/>
      <c r="J692" s="90"/>
      <c r="K692" s="89"/>
      <c r="L692" s="82">
        <f t="shared" si="62"/>
        <v>0</v>
      </c>
      <c r="M692" s="83" t="e">
        <f t="shared" si="63"/>
        <v>#DIV/0!</v>
      </c>
    </row>
    <row r="693" spans="1:13" ht="15">
      <c r="A693" s="22" t="s">
        <v>1142</v>
      </c>
      <c r="B693" s="19" t="s">
        <v>1122</v>
      </c>
      <c r="C693" s="11" t="s">
        <v>16</v>
      </c>
      <c r="D693" s="12">
        <v>0.15</v>
      </c>
      <c r="E693" s="13">
        <v>12900</v>
      </c>
      <c r="F693" s="14">
        <f t="shared" si="59"/>
        <v>1.29</v>
      </c>
      <c r="G693" s="2">
        <v>2.1661179085727995</v>
      </c>
      <c r="H693" s="16">
        <f t="shared" si="61"/>
        <v>167.91611694362786</v>
      </c>
      <c r="I693" s="28">
        <v>3.19</v>
      </c>
      <c r="J693" s="90">
        <v>2.73</v>
      </c>
      <c r="K693" s="89">
        <f t="shared" si="60"/>
        <v>1.1684981684981686</v>
      </c>
      <c r="L693" s="82">
        <f t="shared" si="62"/>
        <v>2.1661179085727995</v>
      </c>
      <c r="M693" s="83">
        <f t="shared" si="63"/>
        <v>147.26806825127125</v>
      </c>
    </row>
    <row r="694" spans="1:13" ht="15">
      <c r="A694" s="22" t="s">
        <v>1143</v>
      </c>
      <c r="B694" s="19" t="s">
        <v>1092</v>
      </c>
      <c r="C694" s="11" t="s">
        <v>16</v>
      </c>
      <c r="D694" s="12">
        <v>0.17</v>
      </c>
      <c r="E694" s="13">
        <v>14600</v>
      </c>
      <c r="F694" s="14">
        <f t="shared" si="59"/>
        <v>1.46</v>
      </c>
      <c r="G694" s="2">
        <v>2.45493362971584</v>
      </c>
      <c r="H694" s="16">
        <f t="shared" si="61"/>
        <v>168.14613902163288</v>
      </c>
      <c r="I694" s="28">
        <v>3.62</v>
      </c>
      <c r="J694" s="90">
        <v>3.09</v>
      </c>
      <c r="K694" s="89">
        <f t="shared" si="60"/>
        <v>1.1715210355987056</v>
      </c>
      <c r="L694" s="82">
        <f t="shared" si="62"/>
        <v>2.45493362971584</v>
      </c>
      <c r="M694" s="83">
        <f t="shared" si="63"/>
        <v>147.4581616456579</v>
      </c>
    </row>
    <row r="695" spans="1:13" ht="15">
      <c r="A695" s="22" t="s">
        <v>1144</v>
      </c>
      <c r="B695" s="19" t="s">
        <v>720</v>
      </c>
      <c r="C695" s="11" t="s">
        <v>16</v>
      </c>
      <c r="D695" s="12">
        <v>0.3</v>
      </c>
      <c r="E695" s="13">
        <v>25800</v>
      </c>
      <c r="F695" s="14">
        <f t="shared" si="59"/>
        <v>2.58</v>
      </c>
      <c r="G695" s="2">
        <v>4.332235817145599</v>
      </c>
      <c r="H695" s="16">
        <f t="shared" si="61"/>
        <v>167.91611694362786</v>
      </c>
      <c r="I695" s="28">
        <v>6.39</v>
      </c>
      <c r="J695" s="90">
        <v>5.46</v>
      </c>
      <c r="K695" s="89">
        <f t="shared" si="60"/>
        <v>1.1703296703296702</v>
      </c>
      <c r="L695" s="82">
        <f t="shared" si="62"/>
        <v>4.332235817145599</v>
      </c>
      <c r="M695" s="83">
        <f t="shared" si="63"/>
        <v>147.49889594445506</v>
      </c>
    </row>
    <row r="696" spans="1:13" ht="15">
      <c r="A696" s="22"/>
      <c r="B696" s="19" t="s">
        <v>1117</v>
      </c>
      <c r="C696" s="11" t="s">
        <v>16</v>
      </c>
      <c r="D696" s="12"/>
      <c r="E696" s="13"/>
      <c r="F696" s="14"/>
      <c r="G696" s="2"/>
      <c r="H696" s="16"/>
      <c r="I696" s="28"/>
      <c r="J696" s="90"/>
      <c r="K696" s="89"/>
      <c r="L696" s="82">
        <f t="shared" si="62"/>
        <v>0</v>
      </c>
      <c r="M696" s="83" t="e">
        <f t="shared" si="63"/>
        <v>#DIV/0!</v>
      </c>
    </row>
    <row r="697" spans="1:13" ht="15">
      <c r="A697" s="22" t="s">
        <v>1145</v>
      </c>
      <c r="B697" s="19" t="s">
        <v>1122</v>
      </c>
      <c r="C697" s="11" t="s">
        <v>16</v>
      </c>
      <c r="D697" s="12">
        <v>0.014</v>
      </c>
      <c r="E697" s="13">
        <v>1200</v>
      </c>
      <c r="F697" s="14">
        <f t="shared" si="59"/>
        <v>0.12</v>
      </c>
      <c r="G697" s="2">
        <v>0.20217100480012795</v>
      </c>
      <c r="H697" s="16">
        <f t="shared" si="61"/>
        <v>168.47583733343998</v>
      </c>
      <c r="I697" s="28">
        <v>0.3</v>
      </c>
      <c r="J697" s="90">
        <v>0.26</v>
      </c>
      <c r="K697" s="89">
        <f t="shared" si="60"/>
        <v>1.1538461538461537</v>
      </c>
      <c r="L697" s="82">
        <f t="shared" si="62"/>
        <v>0.20217100480012795</v>
      </c>
      <c r="M697" s="83">
        <f t="shared" si="63"/>
        <v>148.38923133244975</v>
      </c>
    </row>
    <row r="698" spans="1:13" ht="15">
      <c r="A698" s="22" t="s">
        <v>1146</v>
      </c>
      <c r="B698" s="19" t="s">
        <v>1092</v>
      </c>
      <c r="C698" s="11" t="s">
        <v>16</v>
      </c>
      <c r="D698" s="12">
        <v>0.017</v>
      </c>
      <c r="E698" s="13">
        <v>1500</v>
      </c>
      <c r="F698" s="14">
        <f t="shared" si="59"/>
        <v>0.15</v>
      </c>
      <c r="G698" s="2">
        <v>0.24549336297158397</v>
      </c>
      <c r="H698" s="16">
        <f t="shared" si="61"/>
        <v>163.66224198105598</v>
      </c>
      <c r="I698" s="28">
        <v>0.36</v>
      </c>
      <c r="J698" s="90">
        <v>0.31</v>
      </c>
      <c r="K698" s="89">
        <f t="shared" si="60"/>
        <v>1.161290322580645</v>
      </c>
      <c r="L698" s="82">
        <f t="shared" si="62"/>
        <v>0.24549336297158397</v>
      </c>
      <c r="M698" s="83">
        <f t="shared" si="63"/>
        <v>146.64347566971506</v>
      </c>
    </row>
    <row r="699" spans="1:13" ht="15">
      <c r="A699" s="22" t="s">
        <v>1147</v>
      </c>
      <c r="B699" s="19" t="s">
        <v>720</v>
      </c>
      <c r="C699" s="11" t="s">
        <v>16</v>
      </c>
      <c r="D699" s="12">
        <v>0.038</v>
      </c>
      <c r="E699" s="13">
        <v>3300</v>
      </c>
      <c r="F699" s="14">
        <f t="shared" si="59"/>
        <v>0.33</v>
      </c>
      <c r="G699" s="2">
        <v>0.5487498701717759</v>
      </c>
      <c r="H699" s="16">
        <f t="shared" si="61"/>
        <v>166.2878394459927</v>
      </c>
      <c r="I699" s="28">
        <v>0.81</v>
      </c>
      <c r="J699" s="90">
        <v>0.69</v>
      </c>
      <c r="K699" s="89">
        <f t="shared" si="60"/>
        <v>1.173913043478261</v>
      </c>
      <c r="L699" s="82">
        <f t="shared" si="62"/>
        <v>0.5487498701717759</v>
      </c>
      <c r="M699" s="83">
        <f t="shared" si="63"/>
        <v>147.60823537806846</v>
      </c>
    </row>
    <row r="700" spans="1:13" ht="33">
      <c r="A700" s="22" t="s">
        <v>1148</v>
      </c>
      <c r="B700" s="19" t="s">
        <v>1149</v>
      </c>
      <c r="C700" s="11" t="s">
        <v>16</v>
      </c>
      <c r="D700" s="12"/>
      <c r="E700" s="13"/>
      <c r="F700" s="14"/>
      <c r="G700" s="2"/>
      <c r="H700" s="16"/>
      <c r="I700" s="28"/>
      <c r="J700" s="90"/>
      <c r="K700" s="89"/>
      <c r="L700" s="82">
        <f t="shared" si="62"/>
        <v>0</v>
      </c>
      <c r="M700" s="83" t="e">
        <f t="shared" si="63"/>
        <v>#DIV/0!</v>
      </c>
    </row>
    <row r="701" spans="1:13" ht="15">
      <c r="A701" s="22"/>
      <c r="B701" s="19" t="s">
        <v>1112</v>
      </c>
      <c r="C701" s="11" t="s">
        <v>16</v>
      </c>
      <c r="D701" s="12"/>
      <c r="E701" s="13"/>
      <c r="F701" s="14"/>
      <c r="G701" s="2"/>
      <c r="H701" s="16"/>
      <c r="I701" s="28"/>
      <c r="J701" s="90"/>
      <c r="K701" s="89"/>
      <c r="L701" s="82">
        <f t="shared" si="62"/>
        <v>0</v>
      </c>
      <c r="M701" s="83" t="e">
        <f t="shared" si="63"/>
        <v>#DIV/0!</v>
      </c>
    </row>
    <row r="702" spans="1:13" ht="15">
      <c r="A702" s="22" t="s">
        <v>1150</v>
      </c>
      <c r="B702" s="19" t="s">
        <v>1091</v>
      </c>
      <c r="C702" s="11" t="s">
        <v>16</v>
      </c>
      <c r="D702" s="12">
        <v>0.061</v>
      </c>
      <c r="E702" s="13">
        <v>5300</v>
      </c>
      <c r="F702" s="14">
        <f t="shared" si="59"/>
        <v>0.53</v>
      </c>
      <c r="G702" s="2">
        <v>0.8808879494862719</v>
      </c>
      <c r="H702" s="16">
        <f t="shared" si="61"/>
        <v>166.20527348797583</v>
      </c>
      <c r="I702" s="28">
        <v>1.3</v>
      </c>
      <c r="J702" s="90">
        <v>1.11</v>
      </c>
      <c r="K702" s="89">
        <f t="shared" si="60"/>
        <v>1.1711711711711712</v>
      </c>
      <c r="L702" s="82">
        <f t="shared" si="62"/>
        <v>0.8808879494862719</v>
      </c>
      <c r="M702" s="83">
        <f t="shared" si="63"/>
        <v>147.578361215879</v>
      </c>
    </row>
    <row r="703" spans="1:13" ht="15">
      <c r="A703" s="22" t="s">
        <v>1151</v>
      </c>
      <c r="B703" s="19" t="s">
        <v>1049</v>
      </c>
      <c r="C703" s="11" t="s">
        <v>16</v>
      </c>
      <c r="D703" s="12">
        <v>0.072</v>
      </c>
      <c r="E703" s="13">
        <v>6200</v>
      </c>
      <c r="F703" s="14">
        <f t="shared" si="59"/>
        <v>0.62</v>
      </c>
      <c r="G703" s="2">
        <v>1.0397365961149438</v>
      </c>
      <c r="H703" s="16">
        <f t="shared" si="61"/>
        <v>167.69945098628128</v>
      </c>
      <c r="I703" s="28">
        <v>1.53</v>
      </c>
      <c r="J703" s="90">
        <v>1.31</v>
      </c>
      <c r="K703" s="89">
        <f t="shared" si="60"/>
        <v>1.16793893129771</v>
      </c>
      <c r="L703" s="82">
        <f t="shared" si="62"/>
        <v>1.0397365961149438</v>
      </c>
      <c r="M703" s="83">
        <f t="shared" si="63"/>
        <v>147.15265440467934</v>
      </c>
    </row>
    <row r="704" spans="1:13" ht="15">
      <c r="A704" s="22"/>
      <c r="B704" s="19" t="s">
        <v>1120</v>
      </c>
      <c r="C704" s="11" t="s">
        <v>16</v>
      </c>
      <c r="D704" s="12"/>
      <c r="E704" s="13"/>
      <c r="F704" s="14"/>
      <c r="G704" s="2">
        <v>0</v>
      </c>
      <c r="H704" s="16"/>
      <c r="I704" s="28">
        <v>0</v>
      </c>
      <c r="J704" s="90">
        <v>0</v>
      </c>
      <c r="K704" s="89"/>
      <c r="L704" s="82">
        <f t="shared" si="62"/>
        <v>0</v>
      </c>
      <c r="M704" s="83" t="e">
        <f t="shared" si="63"/>
        <v>#DIV/0!</v>
      </c>
    </row>
    <row r="705" spans="1:13" ht="15">
      <c r="A705" s="22" t="s">
        <v>1152</v>
      </c>
      <c r="B705" s="19" t="s">
        <v>1091</v>
      </c>
      <c r="C705" s="11" t="s">
        <v>16</v>
      </c>
      <c r="D705" s="12">
        <v>0.09</v>
      </c>
      <c r="E705" s="13">
        <v>7700</v>
      </c>
      <c r="F705" s="14">
        <f t="shared" si="59"/>
        <v>0.77</v>
      </c>
      <c r="G705" s="2">
        <v>1.2996707451436798</v>
      </c>
      <c r="H705" s="16">
        <f t="shared" si="61"/>
        <v>168.78840846021814</v>
      </c>
      <c r="I705" s="28">
        <v>1.92</v>
      </c>
      <c r="J705" s="90">
        <v>1.64</v>
      </c>
      <c r="K705" s="89">
        <f t="shared" si="60"/>
        <v>1.170731707317073</v>
      </c>
      <c r="L705" s="82">
        <f t="shared" si="62"/>
        <v>1.2996707451436798</v>
      </c>
      <c r="M705" s="83">
        <f t="shared" si="63"/>
        <v>147.72972363763887</v>
      </c>
    </row>
    <row r="706" spans="1:13" ht="15">
      <c r="A706" s="22" t="s">
        <v>1153</v>
      </c>
      <c r="B706" s="19" t="s">
        <v>1049</v>
      </c>
      <c r="C706" s="11" t="s">
        <v>16</v>
      </c>
      <c r="D706" s="12">
        <v>0.1</v>
      </c>
      <c r="E706" s="13">
        <v>8600</v>
      </c>
      <c r="F706" s="14">
        <f t="shared" si="59"/>
        <v>0.86</v>
      </c>
      <c r="G706" s="2">
        <v>1.4440786057152</v>
      </c>
      <c r="H706" s="16">
        <f t="shared" si="61"/>
        <v>167.9161169436279</v>
      </c>
      <c r="I706" s="28">
        <v>2.13</v>
      </c>
      <c r="J706" s="90">
        <v>1.82</v>
      </c>
      <c r="K706" s="89">
        <f t="shared" si="60"/>
        <v>1.1703296703296702</v>
      </c>
      <c r="L706" s="82">
        <f t="shared" si="62"/>
        <v>1.4440786057152</v>
      </c>
      <c r="M706" s="83">
        <f t="shared" si="63"/>
        <v>147.49889594445506</v>
      </c>
    </row>
    <row r="707" spans="1:13" ht="33">
      <c r="A707" s="22" t="s">
        <v>1154</v>
      </c>
      <c r="B707" s="19" t="s">
        <v>1155</v>
      </c>
      <c r="C707" s="11" t="s">
        <v>16</v>
      </c>
      <c r="D707" s="12"/>
      <c r="E707" s="13"/>
      <c r="F707" s="14"/>
      <c r="G707" s="2"/>
      <c r="H707" s="16"/>
      <c r="I707" s="28"/>
      <c r="J707" s="90"/>
      <c r="K707" s="89"/>
      <c r="L707" s="82">
        <f t="shared" si="62"/>
        <v>0</v>
      </c>
      <c r="M707" s="83" t="e">
        <f t="shared" si="63"/>
        <v>#DIV/0!</v>
      </c>
    </row>
    <row r="708" spans="1:13" ht="15">
      <c r="A708" s="22"/>
      <c r="B708" s="19" t="s">
        <v>1156</v>
      </c>
      <c r="C708" s="11" t="s">
        <v>16</v>
      </c>
      <c r="D708" s="12"/>
      <c r="E708" s="13"/>
      <c r="F708" s="14"/>
      <c r="G708" s="2"/>
      <c r="H708" s="16"/>
      <c r="I708" s="28"/>
      <c r="J708" s="90"/>
      <c r="K708" s="89"/>
      <c r="L708" s="82">
        <f t="shared" si="62"/>
        <v>0</v>
      </c>
      <c r="M708" s="83" t="e">
        <f t="shared" si="63"/>
        <v>#DIV/0!</v>
      </c>
    </row>
    <row r="709" spans="1:13" ht="15">
      <c r="A709" s="22"/>
      <c r="B709" s="19" t="s">
        <v>1112</v>
      </c>
      <c r="C709" s="11" t="s">
        <v>16</v>
      </c>
      <c r="D709" s="12"/>
      <c r="E709" s="13"/>
      <c r="F709" s="14"/>
      <c r="G709" s="2"/>
      <c r="H709" s="16"/>
      <c r="I709" s="28"/>
      <c r="J709" s="90"/>
      <c r="K709" s="89"/>
      <c r="L709" s="82">
        <f t="shared" si="62"/>
        <v>0</v>
      </c>
      <c r="M709" s="83" t="e">
        <f t="shared" si="63"/>
        <v>#DIV/0!</v>
      </c>
    </row>
    <row r="710" spans="1:13" ht="15">
      <c r="A710" s="22" t="s">
        <v>1157</v>
      </c>
      <c r="B710" s="19" t="s">
        <v>1122</v>
      </c>
      <c r="C710" s="11" t="s">
        <v>16</v>
      </c>
      <c r="D710" s="12">
        <v>0.052</v>
      </c>
      <c r="E710" s="13">
        <v>4500</v>
      </c>
      <c r="F710" s="14">
        <f aca="true" t="shared" si="64" ref="F710:F750">E710/10000</f>
        <v>0.45</v>
      </c>
      <c r="G710" s="2">
        <v>0.750920874971904</v>
      </c>
      <c r="H710" s="16">
        <f t="shared" si="61"/>
        <v>166.87130554931198</v>
      </c>
      <c r="I710" s="28">
        <v>1.11</v>
      </c>
      <c r="J710" s="90">
        <v>0.95</v>
      </c>
      <c r="K710" s="89">
        <f t="shared" si="60"/>
        <v>1.168421052631579</v>
      </c>
      <c r="L710" s="82">
        <f t="shared" si="62"/>
        <v>0.750920874971904</v>
      </c>
      <c r="M710" s="83">
        <f t="shared" si="63"/>
        <v>147.81850351963263</v>
      </c>
    </row>
    <row r="711" spans="1:13" ht="15">
      <c r="A711" s="22" t="s">
        <v>1158</v>
      </c>
      <c r="B711" s="19" t="s">
        <v>1092</v>
      </c>
      <c r="C711" s="11" t="s">
        <v>16</v>
      </c>
      <c r="D711" s="12">
        <v>0.067</v>
      </c>
      <c r="E711" s="13">
        <v>5800</v>
      </c>
      <c r="F711" s="14">
        <f t="shared" si="64"/>
        <v>0.58</v>
      </c>
      <c r="G711" s="2">
        <v>0.9675326658291838</v>
      </c>
      <c r="H711" s="16">
        <f t="shared" si="61"/>
        <v>166.8159768671007</v>
      </c>
      <c r="I711" s="28">
        <v>1.43</v>
      </c>
      <c r="J711" s="90">
        <v>1.22</v>
      </c>
      <c r="K711" s="89">
        <f t="shared" si="60"/>
        <v>1.1721311475409837</v>
      </c>
      <c r="L711" s="82">
        <f t="shared" si="62"/>
        <v>0.9675326658291838</v>
      </c>
      <c r="M711" s="83">
        <f t="shared" si="63"/>
        <v>147.79862742664895</v>
      </c>
    </row>
    <row r="712" spans="1:13" ht="15">
      <c r="A712" s="22" t="s">
        <v>1159</v>
      </c>
      <c r="B712" s="19" t="s">
        <v>720</v>
      </c>
      <c r="C712" s="11" t="s">
        <v>16</v>
      </c>
      <c r="D712" s="12">
        <v>0.1</v>
      </c>
      <c r="E712" s="13">
        <v>8600</v>
      </c>
      <c r="F712" s="14">
        <f t="shared" si="64"/>
        <v>0.86</v>
      </c>
      <c r="G712" s="2">
        <v>1.4440786057152</v>
      </c>
      <c r="H712" s="16">
        <f t="shared" si="61"/>
        <v>167.9161169436279</v>
      </c>
      <c r="I712" s="28">
        <v>2.13</v>
      </c>
      <c r="J712" s="90">
        <v>1.82</v>
      </c>
      <c r="K712" s="89">
        <f t="shared" si="60"/>
        <v>1.1703296703296702</v>
      </c>
      <c r="L712" s="82">
        <f t="shared" si="62"/>
        <v>1.4440786057152</v>
      </c>
      <c r="M712" s="83">
        <f t="shared" si="63"/>
        <v>147.49889594445506</v>
      </c>
    </row>
    <row r="713" spans="1:13" ht="15">
      <c r="A713" s="22"/>
      <c r="B713" s="19" t="s">
        <v>1120</v>
      </c>
      <c r="C713" s="11" t="s">
        <v>16</v>
      </c>
      <c r="D713" s="12"/>
      <c r="E713" s="13"/>
      <c r="F713" s="14"/>
      <c r="G713" s="2"/>
      <c r="H713" s="16"/>
      <c r="I713" s="28"/>
      <c r="J713" s="90"/>
      <c r="K713" s="89"/>
      <c r="L713" s="82">
        <f t="shared" si="62"/>
        <v>0</v>
      </c>
      <c r="M713" s="83" t="e">
        <f t="shared" si="63"/>
        <v>#DIV/0!</v>
      </c>
    </row>
    <row r="714" spans="1:13" ht="15">
      <c r="A714" s="22" t="s">
        <v>1160</v>
      </c>
      <c r="B714" s="19" t="s">
        <v>1122</v>
      </c>
      <c r="C714" s="11" t="s">
        <v>16</v>
      </c>
      <c r="D714" s="12">
        <v>0.096</v>
      </c>
      <c r="E714" s="13">
        <v>8300</v>
      </c>
      <c r="F714" s="14">
        <f t="shared" si="64"/>
        <v>0.83</v>
      </c>
      <c r="G714" s="2">
        <v>1.3863154614865918</v>
      </c>
      <c r="H714" s="16">
        <f t="shared" si="61"/>
        <v>167.02595921525202</v>
      </c>
      <c r="I714" s="28">
        <v>2.04</v>
      </c>
      <c r="J714" s="90">
        <v>1.75</v>
      </c>
      <c r="K714" s="89">
        <f t="shared" si="60"/>
        <v>1.1657142857142857</v>
      </c>
      <c r="L714" s="82">
        <f t="shared" si="62"/>
        <v>1.3863154614865918</v>
      </c>
      <c r="M714" s="83">
        <f t="shared" si="63"/>
        <v>147.15265440467934</v>
      </c>
    </row>
    <row r="715" spans="1:13" ht="15">
      <c r="A715" s="22" t="s">
        <v>1161</v>
      </c>
      <c r="B715" s="19" t="s">
        <v>1092</v>
      </c>
      <c r="C715" s="11" t="s">
        <v>16</v>
      </c>
      <c r="D715" s="12">
        <v>0.119</v>
      </c>
      <c r="E715" s="13">
        <v>10200</v>
      </c>
      <c r="F715" s="14">
        <f t="shared" si="64"/>
        <v>1.02</v>
      </c>
      <c r="G715" s="2">
        <v>1.7184535408010877</v>
      </c>
      <c r="H715" s="16">
        <f t="shared" si="61"/>
        <v>168.47583733343996</v>
      </c>
      <c r="I715" s="28">
        <v>2.53</v>
      </c>
      <c r="J715" s="90">
        <v>2.17</v>
      </c>
      <c r="K715" s="89">
        <f t="shared" si="60"/>
        <v>1.1658986175115207</v>
      </c>
      <c r="L715" s="82">
        <f t="shared" si="62"/>
        <v>1.7184535408010877</v>
      </c>
      <c r="M715" s="83">
        <f t="shared" si="63"/>
        <v>147.22539422395994</v>
      </c>
    </row>
    <row r="716" spans="1:13" ht="15">
      <c r="A716" s="22" t="s">
        <v>1162</v>
      </c>
      <c r="B716" s="19" t="s">
        <v>720</v>
      </c>
      <c r="C716" s="11" t="s">
        <v>16</v>
      </c>
      <c r="D716" s="12">
        <v>0.192</v>
      </c>
      <c r="E716" s="13">
        <v>16500</v>
      </c>
      <c r="F716" s="14">
        <f t="shared" si="64"/>
        <v>1.65</v>
      </c>
      <c r="G716" s="2">
        <v>2.7726309229731836</v>
      </c>
      <c r="H716" s="16">
        <f t="shared" si="61"/>
        <v>168.03823775595052</v>
      </c>
      <c r="I716" s="28">
        <v>4.09</v>
      </c>
      <c r="J716" s="90">
        <v>3.49</v>
      </c>
      <c r="K716" s="89">
        <f t="shared" si="60"/>
        <v>1.1719197707736388</v>
      </c>
      <c r="L716" s="82">
        <f t="shared" si="62"/>
        <v>2.7726309229731836</v>
      </c>
      <c r="M716" s="83">
        <f t="shared" si="63"/>
        <v>147.51332267527903</v>
      </c>
    </row>
    <row r="717" spans="1:13" ht="15">
      <c r="A717" s="22"/>
      <c r="B717" s="19" t="s">
        <v>1163</v>
      </c>
      <c r="C717" s="11" t="s">
        <v>16</v>
      </c>
      <c r="D717" s="12"/>
      <c r="E717" s="13"/>
      <c r="F717" s="14"/>
      <c r="G717" s="2"/>
      <c r="H717" s="16"/>
      <c r="I717" s="28"/>
      <c r="J717" s="90"/>
      <c r="K717" s="89"/>
      <c r="L717" s="82">
        <f t="shared" si="62"/>
        <v>0</v>
      </c>
      <c r="M717" s="83" t="e">
        <f t="shared" si="63"/>
        <v>#DIV/0!</v>
      </c>
    </row>
    <row r="718" spans="1:13" ht="15">
      <c r="A718" s="22"/>
      <c r="B718" s="19" t="s">
        <v>1112</v>
      </c>
      <c r="C718" s="11" t="s">
        <v>16</v>
      </c>
      <c r="D718" s="12"/>
      <c r="E718" s="13"/>
      <c r="F718" s="14"/>
      <c r="G718" s="2"/>
      <c r="H718" s="16"/>
      <c r="I718" s="28"/>
      <c r="J718" s="90"/>
      <c r="K718" s="89"/>
      <c r="L718" s="82">
        <f t="shared" si="62"/>
        <v>0</v>
      </c>
      <c r="M718" s="83" t="e">
        <f t="shared" si="63"/>
        <v>#DIV/0!</v>
      </c>
    </row>
    <row r="719" spans="1:13" ht="15">
      <c r="A719" s="22" t="s">
        <v>1164</v>
      </c>
      <c r="B719" s="19" t="s">
        <v>1122</v>
      </c>
      <c r="C719" s="11" t="s">
        <v>16</v>
      </c>
      <c r="D719" s="12">
        <v>0.062</v>
      </c>
      <c r="E719" s="13">
        <v>5300</v>
      </c>
      <c r="F719" s="14">
        <f t="shared" si="64"/>
        <v>0.53</v>
      </c>
      <c r="G719" s="2">
        <v>0.8953287355434238</v>
      </c>
      <c r="H719" s="16">
        <f t="shared" si="61"/>
        <v>168.9299501025328</v>
      </c>
      <c r="I719" s="28">
        <v>1.32</v>
      </c>
      <c r="J719" s="90">
        <v>1.13</v>
      </c>
      <c r="K719" s="89">
        <f t="shared" si="60"/>
        <v>1.1681415929203542</v>
      </c>
      <c r="L719" s="82">
        <f t="shared" si="62"/>
        <v>0.8953287355434238</v>
      </c>
      <c r="M719" s="83">
        <f t="shared" si="63"/>
        <v>147.43188145288556</v>
      </c>
    </row>
    <row r="720" spans="1:13" ht="15">
      <c r="A720" s="22" t="s">
        <v>1165</v>
      </c>
      <c r="B720" s="19" t="s">
        <v>1092</v>
      </c>
      <c r="C720" s="11" t="s">
        <v>16</v>
      </c>
      <c r="D720" s="12">
        <v>0.079</v>
      </c>
      <c r="E720" s="13">
        <v>6800</v>
      </c>
      <c r="F720" s="14">
        <f t="shared" si="64"/>
        <v>0.68</v>
      </c>
      <c r="G720" s="2">
        <v>1.140822098515008</v>
      </c>
      <c r="H720" s="16">
        <f t="shared" si="61"/>
        <v>167.76795566397175</v>
      </c>
      <c r="I720" s="28">
        <v>1.68</v>
      </c>
      <c r="J720" s="90">
        <v>1.44</v>
      </c>
      <c r="K720" s="89">
        <f t="shared" si="60"/>
        <v>1.1666666666666667</v>
      </c>
      <c r="L720" s="82">
        <f t="shared" si="62"/>
        <v>1.140822098515008</v>
      </c>
      <c r="M720" s="83">
        <f t="shared" si="63"/>
        <v>147.2622245122033</v>
      </c>
    </row>
    <row r="721" spans="1:13" ht="15">
      <c r="A721" s="22" t="s">
        <v>1166</v>
      </c>
      <c r="B721" s="19" t="s">
        <v>720</v>
      </c>
      <c r="C721" s="11" t="s">
        <v>16</v>
      </c>
      <c r="D721" s="12">
        <v>0.123</v>
      </c>
      <c r="E721" s="13">
        <v>10600</v>
      </c>
      <c r="F721" s="14">
        <f t="shared" si="64"/>
        <v>1.06</v>
      </c>
      <c r="G721" s="2">
        <v>1.7762166850296952</v>
      </c>
      <c r="H721" s="16">
        <f t="shared" si="61"/>
        <v>167.56761179525427</v>
      </c>
      <c r="I721" s="28">
        <v>2.62</v>
      </c>
      <c r="J721" s="90">
        <v>2.24</v>
      </c>
      <c r="K721" s="89">
        <f t="shared" si="60"/>
        <v>1.169642857142857</v>
      </c>
      <c r="L721" s="82">
        <f t="shared" si="62"/>
        <v>1.7762166850296952</v>
      </c>
      <c r="M721" s="83">
        <f t="shared" si="63"/>
        <v>147.5045258881913</v>
      </c>
    </row>
    <row r="722" spans="1:13" ht="15">
      <c r="A722" s="22"/>
      <c r="B722" s="19" t="s">
        <v>1120</v>
      </c>
      <c r="C722" s="11" t="s">
        <v>16</v>
      </c>
      <c r="D722" s="12"/>
      <c r="E722" s="13"/>
      <c r="F722" s="14"/>
      <c r="G722" s="2"/>
      <c r="H722" s="16"/>
      <c r="I722" s="28"/>
      <c r="J722" s="90"/>
      <c r="K722" s="89"/>
      <c r="L722" s="82">
        <f t="shared" si="62"/>
        <v>0</v>
      </c>
      <c r="M722" s="83" t="e">
        <f t="shared" si="63"/>
        <v>#DIV/0!</v>
      </c>
    </row>
    <row r="723" spans="1:13" ht="15">
      <c r="A723" s="22" t="s">
        <v>1167</v>
      </c>
      <c r="B723" s="19" t="s">
        <v>1122</v>
      </c>
      <c r="C723" s="11" t="s">
        <v>16</v>
      </c>
      <c r="D723" s="12">
        <v>0.11</v>
      </c>
      <c r="E723" s="13">
        <v>9500</v>
      </c>
      <c r="F723" s="14">
        <f t="shared" si="64"/>
        <v>0.95</v>
      </c>
      <c r="G723" s="2">
        <v>1.5884864662867197</v>
      </c>
      <c r="H723" s="16">
        <f t="shared" si="61"/>
        <v>167.20910171439155</v>
      </c>
      <c r="I723" s="28">
        <v>2.34</v>
      </c>
      <c r="J723" s="90">
        <v>2</v>
      </c>
      <c r="K723" s="89">
        <f aca="true" t="shared" si="65" ref="K723:K786">I723/J723</f>
        <v>1.17</v>
      </c>
      <c r="L723" s="82">
        <f t="shared" si="62"/>
        <v>1.5884864662867197</v>
      </c>
      <c r="M723" s="83">
        <f t="shared" si="63"/>
        <v>147.31003692275922</v>
      </c>
    </row>
    <row r="724" spans="1:13" ht="15">
      <c r="A724" s="22" t="s">
        <v>1168</v>
      </c>
      <c r="B724" s="19" t="s">
        <v>1092</v>
      </c>
      <c r="C724" s="11" t="s">
        <v>16</v>
      </c>
      <c r="D724" s="12">
        <v>0.14</v>
      </c>
      <c r="E724" s="13">
        <v>12100</v>
      </c>
      <c r="F724" s="14">
        <f t="shared" si="64"/>
        <v>1.21</v>
      </c>
      <c r="G724" s="2">
        <v>2.02171004800128</v>
      </c>
      <c r="H724" s="16">
        <f t="shared" si="61"/>
        <v>167.0834750414281</v>
      </c>
      <c r="I724" s="28">
        <v>2.98</v>
      </c>
      <c r="J724" s="90">
        <v>2.55</v>
      </c>
      <c r="K724" s="89">
        <f t="shared" si="65"/>
        <v>1.1686274509803922</v>
      </c>
      <c r="L724" s="82">
        <f t="shared" si="62"/>
        <v>2.02171004800128</v>
      </c>
      <c r="M724" s="83">
        <f t="shared" si="63"/>
        <v>147.3999697902334</v>
      </c>
    </row>
    <row r="725" spans="1:13" ht="15">
      <c r="A725" s="22" t="s">
        <v>1169</v>
      </c>
      <c r="B725" s="19" t="s">
        <v>720</v>
      </c>
      <c r="C725" s="11" t="s">
        <v>16</v>
      </c>
      <c r="D725" s="12">
        <v>0.21</v>
      </c>
      <c r="E725" s="13">
        <v>18100</v>
      </c>
      <c r="F725" s="14">
        <f t="shared" si="64"/>
        <v>1.81</v>
      </c>
      <c r="G725" s="2">
        <v>3.03256507200192</v>
      </c>
      <c r="H725" s="16">
        <f t="shared" si="61"/>
        <v>167.54503160231602</v>
      </c>
      <c r="I725" s="28">
        <v>4.47</v>
      </c>
      <c r="J725" s="90">
        <v>3.82</v>
      </c>
      <c r="K725" s="89">
        <f t="shared" si="65"/>
        <v>1.1701570680628273</v>
      </c>
      <c r="L725" s="82">
        <f t="shared" si="62"/>
        <v>3.03256507200192</v>
      </c>
      <c r="M725" s="83">
        <f t="shared" si="63"/>
        <v>147.3999697902334</v>
      </c>
    </row>
    <row r="726" spans="1:13" ht="33">
      <c r="A726" s="22" t="s">
        <v>1170</v>
      </c>
      <c r="B726" s="19" t="s">
        <v>1171</v>
      </c>
      <c r="C726" s="11" t="s">
        <v>16</v>
      </c>
      <c r="D726" s="12"/>
      <c r="E726" s="13"/>
      <c r="F726" s="14"/>
      <c r="G726" s="2"/>
      <c r="H726" s="16"/>
      <c r="I726" s="28"/>
      <c r="J726" s="90"/>
      <c r="K726" s="89"/>
      <c r="L726" s="82">
        <f t="shared" si="62"/>
        <v>0</v>
      </c>
      <c r="M726" s="83" t="e">
        <f t="shared" si="63"/>
        <v>#DIV/0!</v>
      </c>
    </row>
    <row r="727" spans="1:13" ht="15">
      <c r="A727" s="22" t="s">
        <v>1172</v>
      </c>
      <c r="B727" s="19" t="s">
        <v>1173</v>
      </c>
      <c r="C727" s="11" t="s">
        <v>16</v>
      </c>
      <c r="D727" s="12">
        <v>0.11</v>
      </c>
      <c r="E727" s="13">
        <v>9500</v>
      </c>
      <c r="F727" s="14">
        <f t="shared" si="64"/>
        <v>0.95</v>
      </c>
      <c r="G727" s="2">
        <v>1.5884864662867197</v>
      </c>
      <c r="H727" s="16">
        <f aca="true" t="shared" si="66" ref="H727:H800">G727/F727%</f>
        <v>167.20910171439155</v>
      </c>
      <c r="I727" s="28">
        <v>2.34</v>
      </c>
      <c r="J727" s="90">
        <v>2</v>
      </c>
      <c r="K727" s="89">
        <f t="shared" si="65"/>
        <v>1.17</v>
      </c>
      <c r="L727" s="82">
        <f t="shared" si="62"/>
        <v>1.5884864662867197</v>
      </c>
      <c r="M727" s="83">
        <f t="shared" si="63"/>
        <v>147.31003692275922</v>
      </c>
    </row>
    <row r="728" spans="1:13" ht="15">
      <c r="A728" s="22" t="s">
        <v>1174</v>
      </c>
      <c r="B728" s="19" t="s">
        <v>1175</v>
      </c>
      <c r="C728" s="11" t="s">
        <v>16</v>
      </c>
      <c r="D728" s="12">
        <v>0.21</v>
      </c>
      <c r="E728" s="13">
        <v>18100</v>
      </c>
      <c r="F728" s="14">
        <f t="shared" si="64"/>
        <v>1.81</v>
      </c>
      <c r="G728" s="2">
        <v>3.03256507200192</v>
      </c>
      <c r="H728" s="16">
        <f t="shared" si="66"/>
        <v>167.54503160231602</v>
      </c>
      <c r="I728" s="28">
        <v>4.47</v>
      </c>
      <c r="J728" s="90">
        <v>3.82</v>
      </c>
      <c r="K728" s="89">
        <f t="shared" si="65"/>
        <v>1.1701570680628273</v>
      </c>
      <c r="L728" s="82">
        <f t="shared" si="62"/>
        <v>3.03256507200192</v>
      </c>
      <c r="M728" s="83">
        <f t="shared" si="63"/>
        <v>147.3999697902334</v>
      </c>
    </row>
    <row r="729" spans="1:13" ht="18">
      <c r="A729" s="22" t="s">
        <v>1176</v>
      </c>
      <c r="B729" s="19" t="s">
        <v>1177</v>
      </c>
      <c r="C729" s="11" t="s">
        <v>16</v>
      </c>
      <c r="D729" s="12"/>
      <c r="E729" s="13"/>
      <c r="F729" s="14"/>
      <c r="G729" s="2"/>
      <c r="H729" s="16"/>
      <c r="I729" s="28"/>
      <c r="J729" s="90"/>
      <c r="K729" s="89"/>
      <c r="L729" s="82">
        <f t="shared" si="62"/>
        <v>0</v>
      </c>
      <c r="M729" s="83" t="e">
        <f t="shared" si="63"/>
        <v>#DIV/0!</v>
      </c>
    </row>
    <row r="730" spans="1:13" ht="15">
      <c r="A730" s="22"/>
      <c r="B730" s="19" t="s">
        <v>1178</v>
      </c>
      <c r="C730" s="11" t="s">
        <v>16</v>
      </c>
      <c r="D730" s="12"/>
      <c r="E730" s="13"/>
      <c r="F730" s="14"/>
      <c r="G730" s="2"/>
      <c r="H730" s="16"/>
      <c r="I730" s="28"/>
      <c r="J730" s="90"/>
      <c r="K730" s="89"/>
      <c r="L730" s="82">
        <f t="shared" si="62"/>
        <v>0</v>
      </c>
      <c r="M730" s="83" t="e">
        <f t="shared" si="63"/>
        <v>#DIV/0!</v>
      </c>
    </row>
    <row r="731" spans="1:13" ht="15">
      <c r="A731" s="22" t="s">
        <v>1179</v>
      </c>
      <c r="B731" s="19" t="s">
        <v>1091</v>
      </c>
      <c r="C731" s="11" t="s">
        <v>16</v>
      </c>
      <c r="D731" s="12">
        <v>0.19</v>
      </c>
      <c r="E731" s="13">
        <v>16400</v>
      </c>
      <c r="F731" s="14">
        <f t="shared" si="64"/>
        <v>1.64</v>
      </c>
      <c r="G731" s="2">
        <v>2.7437493508588795</v>
      </c>
      <c r="H731" s="16">
        <f t="shared" si="66"/>
        <v>167.30178968651705</v>
      </c>
      <c r="I731" s="28">
        <v>4.05</v>
      </c>
      <c r="J731" s="90">
        <v>3.46</v>
      </c>
      <c r="K731" s="89">
        <f t="shared" si="65"/>
        <v>1.1705202312138727</v>
      </c>
      <c r="L731" s="82">
        <f t="shared" si="62"/>
        <v>2.7437493508588795</v>
      </c>
      <c r="M731" s="83">
        <f t="shared" si="63"/>
        <v>147.60823537806843</v>
      </c>
    </row>
    <row r="732" spans="1:13" ht="15">
      <c r="A732" s="22" t="s">
        <v>1180</v>
      </c>
      <c r="B732" s="19" t="s">
        <v>1181</v>
      </c>
      <c r="C732" s="11" t="s">
        <v>16</v>
      </c>
      <c r="D732" s="12">
        <v>0.24</v>
      </c>
      <c r="E732" s="13">
        <v>20700</v>
      </c>
      <c r="F732" s="14">
        <f t="shared" si="64"/>
        <v>2.07</v>
      </c>
      <c r="G732" s="2">
        <v>3.46578865371648</v>
      </c>
      <c r="H732" s="16">
        <f t="shared" si="66"/>
        <v>167.4294035611826</v>
      </c>
      <c r="I732" s="28">
        <v>5.11</v>
      </c>
      <c r="J732" s="90">
        <v>4.37</v>
      </c>
      <c r="K732" s="89">
        <f t="shared" si="65"/>
        <v>1.1693363844393594</v>
      </c>
      <c r="L732" s="82">
        <f t="shared" si="62"/>
        <v>3.46578865371648</v>
      </c>
      <c r="M732" s="83">
        <f t="shared" si="63"/>
        <v>147.4411890211591</v>
      </c>
    </row>
    <row r="733" spans="1:13" ht="15">
      <c r="A733" s="22" t="s">
        <v>1182</v>
      </c>
      <c r="B733" s="19" t="s">
        <v>720</v>
      </c>
      <c r="C733" s="11" t="s">
        <v>16</v>
      </c>
      <c r="D733" s="12">
        <v>0.39</v>
      </c>
      <c r="E733" s="13">
        <v>33600</v>
      </c>
      <c r="F733" s="14">
        <f t="shared" si="64"/>
        <v>3.36</v>
      </c>
      <c r="G733" s="2">
        <v>5.631906562289278</v>
      </c>
      <c r="H733" s="16">
        <f t="shared" si="66"/>
        <v>167.61626673479995</v>
      </c>
      <c r="I733" s="28">
        <v>8.31</v>
      </c>
      <c r="J733" s="90">
        <v>7.1</v>
      </c>
      <c r="K733" s="89">
        <f t="shared" si="65"/>
        <v>1.1704225352112678</v>
      </c>
      <c r="L733" s="82">
        <f t="shared" si="62"/>
        <v>5.631906562289278</v>
      </c>
      <c r="M733" s="83">
        <f t="shared" si="63"/>
        <v>147.55216387365135</v>
      </c>
    </row>
    <row r="734" spans="1:13" ht="15">
      <c r="A734" s="22"/>
      <c r="B734" s="19" t="s">
        <v>1183</v>
      </c>
      <c r="C734" s="11" t="s">
        <v>16</v>
      </c>
      <c r="D734" s="12"/>
      <c r="E734" s="13"/>
      <c r="F734" s="14"/>
      <c r="G734" s="2"/>
      <c r="H734" s="16"/>
      <c r="I734" s="28"/>
      <c r="J734" s="90"/>
      <c r="K734" s="89"/>
      <c r="L734" s="82">
        <f t="shared" si="62"/>
        <v>0</v>
      </c>
      <c r="M734" s="83" t="e">
        <f t="shared" si="63"/>
        <v>#DIV/0!</v>
      </c>
    </row>
    <row r="735" spans="1:13" ht="15">
      <c r="A735" s="22" t="s">
        <v>1184</v>
      </c>
      <c r="B735" s="19" t="s">
        <v>1091</v>
      </c>
      <c r="C735" s="11" t="s">
        <v>16</v>
      </c>
      <c r="D735" s="12">
        <v>0.23</v>
      </c>
      <c r="E735" s="13">
        <v>19800</v>
      </c>
      <c r="F735" s="14">
        <f t="shared" si="64"/>
        <v>1.98</v>
      </c>
      <c r="G735" s="2">
        <v>3.32138079314496</v>
      </c>
      <c r="H735" s="16">
        <f t="shared" si="66"/>
        <v>167.7465047042909</v>
      </c>
      <c r="I735" s="28">
        <v>4.9</v>
      </c>
      <c r="J735" s="90">
        <v>4.19</v>
      </c>
      <c r="K735" s="89">
        <f t="shared" si="65"/>
        <v>1.1694510739856803</v>
      </c>
      <c r="L735" s="82">
        <f t="shared" si="62"/>
        <v>3.32138079314496</v>
      </c>
      <c r="M735" s="83">
        <f t="shared" si="63"/>
        <v>147.52900390443554</v>
      </c>
    </row>
    <row r="736" spans="1:13" ht="15">
      <c r="A736" s="22" t="s">
        <v>1185</v>
      </c>
      <c r="B736" s="19" t="s">
        <v>1181</v>
      </c>
      <c r="C736" s="11" t="s">
        <v>16</v>
      </c>
      <c r="D736" s="12">
        <v>0.28</v>
      </c>
      <c r="E736" s="13">
        <v>24100</v>
      </c>
      <c r="F736" s="14">
        <f t="shared" si="64"/>
        <v>2.41</v>
      </c>
      <c r="G736" s="2">
        <v>4.04342009600256</v>
      </c>
      <c r="H736" s="16">
        <f t="shared" si="66"/>
        <v>167.7767674689859</v>
      </c>
      <c r="I736" s="28">
        <v>5.96</v>
      </c>
      <c r="J736" s="90">
        <v>5.1</v>
      </c>
      <c r="K736" s="89">
        <f t="shared" si="65"/>
        <v>1.1686274509803922</v>
      </c>
      <c r="L736" s="82">
        <f t="shared" si="62"/>
        <v>4.04342009600256</v>
      </c>
      <c r="M736" s="83">
        <f t="shared" si="63"/>
        <v>147.3999697902334</v>
      </c>
    </row>
    <row r="737" spans="1:13" ht="15">
      <c r="A737" s="22" t="s">
        <v>1186</v>
      </c>
      <c r="B737" s="19" t="s">
        <v>720</v>
      </c>
      <c r="C737" s="11" t="s">
        <v>16</v>
      </c>
      <c r="D737" s="12">
        <v>0.44</v>
      </c>
      <c r="E737" s="13">
        <v>37900</v>
      </c>
      <c r="F737" s="14">
        <f t="shared" si="64"/>
        <v>3.79</v>
      </c>
      <c r="G737" s="2">
        <v>6.353945865146879</v>
      </c>
      <c r="H737" s="16">
        <f t="shared" si="66"/>
        <v>167.65028667933717</v>
      </c>
      <c r="I737" s="28">
        <v>9.37</v>
      </c>
      <c r="J737" s="90">
        <v>8.01</v>
      </c>
      <c r="K737" s="89">
        <f t="shared" si="65"/>
        <v>1.1697877652933832</v>
      </c>
      <c r="L737" s="82">
        <f t="shared" si="62"/>
        <v>6.353945865146879</v>
      </c>
      <c r="M737" s="83">
        <f t="shared" si="63"/>
        <v>147.46741944083908</v>
      </c>
    </row>
    <row r="738" spans="1:13" ht="33">
      <c r="A738" s="22" t="s">
        <v>1187</v>
      </c>
      <c r="B738" s="19" t="s">
        <v>1188</v>
      </c>
      <c r="C738" s="11" t="s">
        <v>16</v>
      </c>
      <c r="D738" s="12"/>
      <c r="E738" s="13"/>
      <c r="F738" s="14"/>
      <c r="G738" s="2"/>
      <c r="H738" s="16"/>
      <c r="I738" s="28"/>
      <c r="J738" s="90"/>
      <c r="K738" s="89"/>
      <c r="L738" s="82">
        <f aca="true" t="shared" si="67" ref="L738:L744">G738</f>
        <v>0</v>
      </c>
      <c r="M738" s="83" t="e">
        <f aca="true" t="shared" si="68" ref="M738:M751">I738/L738*100</f>
        <v>#DIV/0!</v>
      </c>
    </row>
    <row r="739" spans="1:13" ht="15">
      <c r="A739" s="22" t="s">
        <v>1189</v>
      </c>
      <c r="B739" s="19" t="s">
        <v>1091</v>
      </c>
      <c r="C739" s="11" t="s">
        <v>16</v>
      </c>
      <c r="D739" s="12">
        <v>0.16</v>
      </c>
      <c r="E739" s="13">
        <v>11600</v>
      </c>
      <c r="F739" s="14">
        <f t="shared" si="64"/>
        <v>1.16</v>
      </c>
      <c r="G739" s="2">
        <v>1.9404125830655998</v>
      </c>
      <c r="H739" s="16">
        <f t="shared" si="66"/>
        <v>167.276946816</v>
      </c>
      <c r="I739" s="28">
        <v>2.87</v>
      </c>
      <c r="J739" s="90">
        <v>2.38</v>
      </c>
      <c r="K739" s="89">
        <f t="shared" si="65"/>
        <v>1.2058823529411766</v>
      </c>
      <c r="L739" s="82">
        <f t="shared" si="67"/>
        <v>1.9404125830655998</v>
      </c>
      <c r="M739" s="83">
        <f t="shared" si="68"/>
        <v>147.906688765426</v>
      </c>
    </row>
    <row r="740" spans="1:13" ht="15">
      <c r="A740" s="22" t="s">
        <v>1190</v>
      </c>
      <c r="B740" s="19" t="s">
        <v>1191</v>
      </c>
      <c r="C740" s="11" t="s">
        <v>16</v>
      </c>
      <c r="D740" s="12">
        <v>0.2</v>
      </c>
      <c r="E740" s="13">
        <v>14500</v>
      </c>
      <c r="F740" s="14">
        <f t="shared" si="64"/>
        <v>1.45</v>
      </c>
      <c r="G740" s="2">
        <v>2.4255157288320004</v>
      </c>
      <c r="H740" s="16">
        <f t="shared" si="66"/>
        <v>167.27694681600005</v>
      </c>
      <c r="I740" s="28">
        <v>3.58</v>
      </c>
      <c r="J740" s="90">
        <v>2.98</v>
      </c>
      <c r="K740" s="89">
        <f t="shared" si="65"/>
        <v>1.2013422818791946</v>
      </c>
      <c r="L740" s="82">
        <f t="shared" si="67"/>
        <v>2.4255157288320004</v>
      </c>
      <c r="M740" s="83">
        <f t="shared" si="68"/>
        <v>147.59747617567248</v>
      </c>
    </row>
    <row r="741" spans="1:13" ht="15">
      <c r="A741" s="22" t="s">
        <v>1192</v>
      </c>
      <c r="B741" s="19" t="s">
        <v>720</v>
      </c>
      <c r="C741" s="11" t="s">
        <v>16</v>
      </c>
      <c r="D741" s="12">
        <v>0.28</v>
      </c>
      <c r="E741" s="13">
        <v>20300</v>
      </c>
      <c r="F741" s="14">
        <f t="shared" si="64"/>
        <v>2.03</v>
      </c>
      <c r="G741" s="2">
        <v>3.3957220203648006</v>
      </c>
      <c r="H741" s="16">
        <f t="shared" si="66"/>
        <v>167.27694681600005</v>
      </c>
      <c r="I741" s="28">
        <v>5.01</v>
      </c>
      <c r="J741" s="90">
        <v>4.17</v>
      </c>
      <c r="K741" s="89">
        <f t="shared" si="65"/>
        <v>1.2014388489208634</v>
      </c>
      <c r="L741" s="82">
        <f t="shared" si="67"/>
        <v>3.3957220203648006</v>
      </c>
      <c r="M741" s="83">
        <f t="shared" si="68"/>
        <v>147.5385785395289</v>
      </c>
    </row>
    <row r="742" spans="1:13" ht="18">
      <c r="A742" s="22" t="s">
        <v>1193</v>
      </c>
      <c r="B742" s="19" t="s">
        <v>1194</v>
      </c>
      <c r="C742" s="11" t="s">
        <v>16</v>
      </c>
      <c r="D742" s="12"/>
      <c r="E742" s="13"/>
      <c r="F742" s="14"/>
      <c r="G742" s="2"/>
      <c r="H742" s="16"/>
      <c r="I742" s="28"/>
      <c r="J742" s="90"/>
      <c r="K742" s="89"/>
      <c r="L742" s="82">
        <f t="shared" si="67"/>
        <v>0</v>
      </c>
      <c r="M742" s="83" t="e">
        <f t="shared" si="68"/>
        <v>#DIV/0!</v>
      </c>
    </row>
    <row r="743" spans="1:13" ht="15">
      <c r="A743" s="22" t="s">
        <v>1195</v>
      </c>
      <c r="B743" s="19" t="s">
        <v>1173</v>
      </c>
      <c r="C743" s="11" t="s">
        <v>16</v>
      </c>
      <c r="D743" s="12">
        <v>0.18</v>
      </c>
      <c r="E743" s="13">
        <v>15500</v>
      </c>
      <c r="F743" s="14">
        <f t="shared" si="64"/>
        <v>1.55</v>
      </c>
      <c r="G743" s="2">
        <v>2.5993414902873595</v>
      </c>
      <c r="H743" s="16">
        <f t="shared" si="66"/>
        <v>167.69945098628125</v>
      </c>
      <c r="I743" s="28">
        <v>3.83</v>
      </c>
      <c r="J743" s="90">
        <v>3.28</v>
      </c>
      <c r="K743" s="89">
        <f t="shared" si="65"/>
        <v>1.1676829268292683</v>
      </c>
      <c r="L743" s="82">
        <f t="shared" si="67"/>
        <v>2.5993414902873595</v>
      </c>
      <c r="M743" s="83">
        <f t="shared" si="68"/>
        <v>147.34501081566586</v>
      </c>
    </row>
    <row r="744" spans="1:13" ht="15">
      <c r="A744" s="22" t="s">
        <v>1196</v>
      </c>
      <c r="B744" s="19" t="s">
        <v>1197</v>
      </c>
      <c r="C744" s="11" t="s">
        <v>16</v>
      </c>
      <c r="D744" s="12">
        <v>0.21</v>
      </c>
      <c r="E744" s="13">
        <v>18100</v>
      </c>
      <c r="F744" s="14">
        <f t="shared" si="64"/>
        <v>1.81</v>
      </c>
      <c r="G744" s="2">
        <v>3.03256507200192</v>
      </c>
      <c r="H744" s="16">
        <f t="shared" si="66"/>
        <v>167.54503160231602</v>
      </c>
      <c r="I744" s="28">
        <v>4.47</v>
      </c>
      <c r="J744" s="90">
        <v>3.82</v>
      </c>
      <c r="K744" s="89">
        <f t="shared" si="65"/>
        <v>1.1701570680628273</v>
      </c>
      <c r="L744" s="82">
        <f t="shared" si="67"/>
        <v>3.03256507200192</v>
      </c>
      <c r="M744" s="83">
        <f t="shared" si="68"/>
        <v>147.3999697902334</v>
      </c>
    </row>
    <row r="745" spans="1:13" ht="30">
      <c r="A745" s="22" t="s">
        <v>1198</v>
      </c>
      <c r="B745" s="19" t="s">
        <v>1199</v>
      </c>
      <c r="C745" s="11" t="s">
        <v>16</v>
      </c>
      <c r="D745" s="12">
        <v>0.35</v>
      </c>
      <c r="E745" s="13"/>
      <c r="F745" s="14">
        <f t="shared" si="64"/>
        <v>0</v>
      </c>
      <c r="G745" s="2">
        <v>3.8546739902719986</v>
      </c>
      <c r="H745" s="16" t="e">
        <f t="shared" si="66"/>
        <v>#DIV/0!</v>
      </c>
      <c r="I745" s="28">
        <v>5.68</v>
      </c>
      <c r="J745" s="90">
        <v>4.72</v>
      </c>
      <c r="K745" s="89">
        <f t="shared" si="65"/>
        <v>1.2033898305084745</v>
      </c>
      <c r="L745" s="82"/>
      <c r="M745" s="83"/>
    </row>
    <row r="746" spans="1:13" ht="30">
      <c r="A746" s="22" t="s">
        <v>1200</v>
      </c>
      <c r="B746" s="19" t="s">
        <v>1201</v>
      </c>
      <c r="C746" s="11" t="s">
        <v>16</v>
      </c>
      <c r="D746" s="12">
        <v>0.48</v>
      </c>
      <c r="E746" s="13"/>
      <c r="F746" s="14">
        <f t="shared" si="64"/>
        <v>0</v>
      </c>
      <c r="G746" s="2">
        <v>6.16140205105152</v>
      </c>
      <c r="H746" s="16" t="e">
        <f t="shared" si="66"/>
        <v>#DIV/0!</v>
      </c>
      <c r="I746" s="28">
        <v>9.07</v>
      </c>
      <c r="J746" s="90">
        <v>7.75</v>
      </c>
      <c r="K746" s="89">
        <f t="shared" si="65"/>
        <v>1.1703225806451614</v>
      </c>
      <c r="L746" s="82"/>
      <c r="M746" s="83"/>
    </row>
    <row r="747" spans="1:13" ht="30">
      <c r="A747" s="22" t="s">
        <v>1202</v>
      </c>
      <c r="B747" s="19" t="s">
        <v>1203</v>
      </c>
      <c r="C747" s="11" t="s">
        <v>16</v>
      </c>
      <c r="D747" s="12">
        <v>0.24</v>
      </c>
      <c r="E747" s="13"/>
      <c r="F747" s="14">
        <f t="shared" si="64"/>
        <v>0</v>
      </c>
      <c r="G747" s="2">
        <v>2.6432050219008</v>
      </c>
      <c r="H747" s="16" t="e">
        <f t="shared" si="66"/>
        <v>#DIV/0!</v>
      </c>
      <c r="I747" s="28">
        <v>3.9</v>
      </c>
      <c r="J747" s="90">
        <v>3.24</v>
      </c>
      <c r="K747" s="89">
        <f t="shared" si="65"/>
        <v>1.2037037037037035</v>
      </c>
      <c r="L747" s="82"/>
      <c r="M747" s="83"/>
    </row>
    <row r="748" spans="1:13" ht="15">
      <c r="A748" s="22" t="s">
        <v>1204</v>
      </c>
      <c r="B748" s="19" t="s">
        <v>1205</v>
      </c>
      <c r="C748" s="11" t="s">
        <v>16</v>
      </c>
      <c r="D748" s="12">
        <v>0.08</v>
      </c>
      <c r="E748" s="13"/>
      <c r="F748" s="14">
        <f t="shared" si="64"/>
        <v>0</v>
      </c>
      <c r="G748" s="2">
        <v>0.8810683406336</v>
      </c>
      <c r="H748" s="16" t="e">
        <f t="shared" si="66"/>
        <v>#DIV/0!</v>
      </c>
      <c r="I748" s="28">
        <v>1.3</v>
      </c>
      <c r="J748" s="90">
        <v>1.08</v>
      </c>
      <c r="K748" s="89">
        <f t="shared" si="65"/>
        <v>1.2037037037037037</v>
      </c>
      <c r="L748" s="82"/>
      <c r="M748" s="83"/>
    </row>
    <row r="749" spans="1:13" ht="15">
      <c r="A749" s="22" t="s">
        <v>1206</v>
      </c>
      <c r="B749" s="19" t="s">
        <v>1207</v>
      </c>
      <c r="C749" s="11" t="s">
        <v>16</v>
      </c>
      <c r="D749" s="40">
        <v>0.1</v>
      </c>
      <c r="E749" s="13"/>
      <c r="F749" s="14">
        <f t="shared" si="64"/>
        <v>0</v>
      </c>
      <c r="G749" s="2">
        <v>1.101335425792</v>
      </c>
      <c r="H749" s="16" t="e">
        <f t="shared" si="66"/>
        <v>#DIV/0!</v>
      </c>
      <c r="I749" s="28">
        <v>1.62</v>
      </c>
      <c r="J749" s="90">
        <v>1.35</v>
      </c>
      <c r="K749" s="89">
        <f t="shared" si="65"/>
        <v>1.2</v>
      </c>
      <c r="L749" s="82"/>
      <c r="M749" s="83"/>
    </row>
    <row r="750" spans="1:13" ht="15">
      <c r="A750" s="22" t="s">
        <v>1208</v>
      </c>
      <c r="B750" s="19" t="s">
        <v>1209</v>
      </c>
      <c r="C750" s="11" t="s">
        <v>16</v>
      </c>
      <c r="D750" s="12">
        <v>0.14</v>
      </c>
      <c r="E750" s="13"/>
      <c r="F750" s="14">
        <f t="shared" si="64"/>
        <v>0</v>
      </c>
      <c r="G750" s="2">
        <v>1.5418695961088</v>
      </c>
      <c r="H750" s="16" t="e">
        <f t="shared" si="66"/>
        <v>#DIV/0!</v>
      </c>
      <c r="I750" s="28">
        <v>2.27</v>
      </c>
      <c r="J750" s="90">
        <v>1.89</v>
      </c>
      <c r="K750" s="89">
        <f t="shared" si="65"/>
        <v>1.2010582010582012</v>
      </c>
      <c r="L750" s="82"/>
      <c r="M750" s="83"/>
    </row>
    <row r="751" spans="1:13" ht="19.5" customHeight="1">
      <c r="A751" s="99" t="s">
        <v>1210</v>
      </c>
      <c r="B751" s="99"/>
      <c r="C751" s="99"/>
      <c r="D751" s="99"/>
      <c r="E751" s="99"/>
      <c r="F751" s="99"/>
      <c r="G751" s="99"/>
      <c r="H751" s="99"/>
      <c r="I751" s="99"/>
      <c r="J751" s="88"/>
      <c r="K751" s="89"/>
      <c r="M751" s="83" t="e">
        <f t="shared" si="68"/>
        <v>#DIV/0!</v>
      </c>
    </row>
    <row r="752" spans="1:13" ht="45">
      <c r="A752" s="42" t="s">
        <v>1211</v>
      </c>
      <c r="B752" s="10" t="s">
        <v>1212</v>
      </c>
      <c r="C752" s="24" t="s">
        <v>16</v>
      </c>
      <c r="D752" s="25">
        <v>0.41</v>
      </c>
      <c r="E752" s="26">
        <v>32200</v>
      </c>
      <c r="F752" s="27">
        <f>E752/10000</f>
        <v>3.22</v>
      </c>
      <c r="G752" s="2">
        <v>5.403833830116799</v>
      </c>
      <c r="H752" s="29">
        <f t="shared" si="66"/>
        <v>167.82092640114283</v>
      </c>
      <c r="I752" s="28">
        <v>7.75</v>
      </c>
      <c r="J752" s="90">
        <v>6.62</v>
      </c>
      <c r="K752" s="89">
        <f t="shared" si="65"/>
        <v>1.1706948640483383</v>
      </c>
      <c r="L752" s="82">
        <f>G752</f>
        <v>5.403833830116799</v>
      </c>
      <c r="M752" s="83">
        <f>I752/L752*100</f>
        <v>143.41669717539207</v>
      </c>
    </row>
    <row r="753" spans="1:13" ht="45">
      <c r="A753" s="42" t="s">
        <v>1213</v>
      </c>
      <c r="B753" s="10" t="s">
        <v>1214</v>
      </c>
      <c r="C753" s="24" t="s">
        <v>16</v>
      </c>
      <c r="D753" s="25">
        <v>0.34</v>
      </c>
      <c r="E753" s="26">
        <v>26700</v>
      </c>
      <c r="F753" s="27">
        <f aca="true" t="shared" si="69" ref="F753:F775">E753/10000</f>
        <v>2.67</v>
      </c>
      <c r="G753" s="2">
        <v>4.4812280542432</v>
      </c>
      <c r="H753" s="29">
        <f t="shared" si="66"/>
        <v>167.83625671322847</v>
      </c>
      <c r="I753" s="28">
        <v>6.42</v>
      </c>
      <c r="J753" s="90">
        <v>5.49</v>
      </c>
      <c r="K753" s="89">
        <f t="shared" si="65"/>
        <v>1.169398907103825</v>
      </c>
      <c r="L753" s="82">
        <f aca="true" t="shared" si="70" ref="L753:L771">G753</f>
        <v>4.4812280542432</v>
      </c>
      <c r="M753" s="83">
        <f aca="true" t="shared" si="71" ref="M753:M771">I753/L753*100</f>
        <v>143.2642999260216</v>
      </c>
    </row>
    <row r="754" spans="1:13" ht="45">
      <c r="A754" s="42" t="s">
        <v>1215</v>
      </c>
      <c r="B754" s="10" t="s">
        <v>1216</v>
      </c>
      <c r="C754" s="24" t="s">
        <v>16</v>
      </c>
      <c r="D754" s="25">
        <v>0.43</v>
      </c>
      <c r="E754" s="26">
        <v>33800</v>
      </c>
      <c r="F754" s="27">
        <f t="shared" si="69"/>
        <v>3.38</v>
      </c>
      <c r="G754" s="2">
        <v>5.6674354803664</v>
      </c>
      <c r="H754" s="29">
        <f t="shared" si="66"/>
        <v>167.675605928</v>
      </c>
      <c r="I754" s="28">
        <v>8.12</v>
      </c>
      <c r="J754" s="90">
        <v>6.94</v>
      </c>
      <c r="K754" s="89">
        <f t="shared" si="65"/>
        <v>1.170028818443804</v>
      </c>
      <c r="L754" s="82">
        <f t="shared" si="70"/>
        <v>5.6674354803664</v>
      </c>
      <c r="M754" s="83">
        <f t="shared" si="71"/>
        <v>143.2746791406797</v>
      </c>
    </row>
    <row r="755" spans="1:13" ht="45">
      <c r="A755" s="42" t="s">
        <v>1217</v>
      </c>
      <c r="B755" s="10" t="s">
        <v>1218</v>
      </c>
      <c r="C755" s="24" t="s">
        <v>16</v>
      </c>
      <c r="D755" s="25">
        <v>0.38</v>
      </c>
      <c r="E755" s="26">
        <v>29900</v>
      </c>
      <c r="F755" s="27">
        <f t="shared" si="69"/>
        <v>2.99</v>
      </c>
      <c r="G755" s="2">
        <v>5.008431354742399</v>
      </c>
      <c r="H755" s="29">
        <f t="shared" si="66"/>
        <v>167.50606537599995</v>
      </c>
      <c r="I755" s="28">
        <v>7.18</v>
      </c>
      <c r="J755" s="90">
        <v>6.14</v>
      </c>
      <c r="K755" s="89">
        <f t="shared" si="65"/>
        <v>1.1693811074918568</v>
      </c>
      <c r="L755" s="82">
        <f t="shared" si="70"/>
        <v>5.008431354742399</v>
      </c>
      <c r="M755" s="83">
        <f t="shared" si="71"/>
        <v>143.35825913240038</v>
      </c>
    </row>
    <row r="756" spans="1:13" ht="45">
      <c r="A756" s="42" t="s">
        <v>1219</v>
      </c>
      <c r="B756" s="10" t="s">
        <v>1220</v>
      </c>
      <c r="C756" s="24" t="s">
        <v>16</v>
      </c>
      <c r="D756" s="25">
        <v>0.89</v>
      </c>
      <c r="E756" s="26">
        <v>70000</v>
      </c>
      <c r="F756" s="27">
        <f t="shared" si="69"/>
        <v>7</v>
      </c>
      <c r="G756" s="2">
        <v>11.730273436107199</v>
      </c>
      <c r="H756" s="29">
        <f t="shared" si="66"/>
        <v>167.5753348015314</v>
      </c>
      <c r="I756" s="28">
        <v>16.82</v>
      </c>
      <c r="J756" s="90">
        <v>14.37</v>
      </c>
      <c r="K756" s="89">
        <f t="shared" si="65"/>
        <v>1.1704940848990955</v>
      </c>
      <c r="L756" s="82">
        <f t="shared" si="70"/>
        <v>11.730273436107199</v>
      </c>
      <c r="M756" s="83">
        <f t="shared" si="71"/>
        <v>143.38966684464498</v>
      </c>
    </row>
    <row r="757" spans="1:13" ht="45" customHeight="1">
      <c r="A757" s="42" t="s">
        <v>1221</v>
      </c>
      <c r="B757" s="10" t="s">
        <v>1222</v>
      </c>
      <c r="C757" s="24" t="s">
        <v>16</v>
      </c>
      <c r="D757" s="25">
        <v>0.42</v>
      </c>
      <c r="E757" s="26">
        <v>33000</v>
      </c>
      <c r="F757" s="27">
        <f t="shared" si="69"/>
        <v>3.3</v>
      </c>
      <c r="G757" s="2">
        <v>5.5356346552416</v>
      </c>
      <c r="H757" s="29">
        <f t="shared" si="66"/>
        <v>167.74650470429089</v>
      </c>
      <c r="I757" s="28">
        <v>7.94</v>
      </c>
      <c r="J757" s="90">
        <v>6.78</v>
      </c>
      <c r="K757" s="89">
        <f t="shared" si="65"/>
        <v>1.1710914454277286</v>
      </c>
      <c r="L757" s="82">
        <f t="shared" si="70"/>
        <v>5.5356346552416</v>
      </c>
      <c r="M757" s="83">
        <f t="shared" si="71"/>
        <v>143.43432134708794</v>
      </c>
    </row>
    <row r="758" spans="1:13" ht="45" customHeight="1">
      <c r="A758" s="42" t="s">
        <v>1223</v>
      </c>
      <c r="B758" s="10" t="s">
        <v>1224</v>
      </c>
      <c r="C758" s="24" t="s">
        <v>16</v>
      </c>
      <c r="D758" s="25">
        <v>0.38</v>
      </c>
      <c r="E758" s="26">
        <v>29900</v>
      </c>
      <c r="F758" s="27">
        <f t="shared" si="69"/>
        <v>2.99</v>
      </c>
      <c r="G758" s="2">
        <v>5.008431354742399</v>
      </c>
      <c r="H758" s="29">
        <f t="shared" si="66"/>
        <v>167.50606537599995</v>
      </c>
      <c r="I758" s="28">
        <v>7.18</v>
      </c>
      <c r="J758" s="90">
        <v>6.14</v>
      </c>
      <c r="K758" s="89">
        <f t="shared" si="65"/>
        <v>1.1693811074918568</v>
      </c>
      <c r="L758" s="82">
        <f t="shared" si="70"/>
        <v>5.008431354742399</v>
      </c>
      <c r="M758" s="83">
        <f t="shared" si="71"/>
        <v>143.35825913240038</v>
      </c>
    </row>
    <row r="759" spans="1:13" ht="45">
      <c r="A759" s="42" t="s">
        <v>1225</v>
      </c>
      <c r="B759" s="10" t="s">
        <v>1226</v>
      </c>
      <c r="C759" s="24" t="s">
        <v>16</v>
      </c>
      <c r="D759" s="25">
        <v>0.79</v>
      </c>
      <c r="E759" s="26">
        <v>62100</v>
      </c>
      <c r="F759" s="27">
        <f t="shared" si="69"/>
        <v>6.21</v>
      </c>
      <c r="G759" s="2">
        <v>10.4122651848592</v>
      </c>
      <c r="H759" s="29">
        <f t="shared" si="66"/>
        <v>167.66932664829628</v>
      </c>
      <c r="I759" s="28">
        <v>14.93</v>
      </c>
      <c r="J759" s="90">
        <v>12.76</v>
      </c>
      <c r="K759" s="89">
        <f t="shared" si="65"/>
        <v>1.1700626959247649</v>
      </c>
      <c r="L759" s="82">
        <f t="shared" si="70"/>
        <v>10.4122651848592</v>
      </c>
      <c r="M759" s="83">
        <f t="shared" si="71"/>
        <v>143.38858773699098</v>
      </c>
    </row>
    <row r="760" spans="1:13" ht="45" customHeight="1">
      <c r="A760" s="42" t="s">
        <v>1227</v>
      </c>
      <c r="B760" s="10" t="s">
        <v>1228</v>
      </c>
      <c r="C760" s="24" t="s">
        <v>16</v>
      </c>
      <c r="D760" s="25">
        <v>0.39</v>
      </c>
      <c r="E760" s="26">
        <v>30700</v>
      </c>
      <c r="F760" s="27">
        <f t="shared" si="69"/>
        <v>3.07</v>
      </c>
      <c r="G760" s="2">
        <v>5.140232179867199</v>
      </c>
      <c r="H760" s="29">
        <f t="shared" si="66"/>
        <v>167.4342729598436</v>
      </c>
      <c r="I760" s="28">
        <v>7.37</v>
      </c>
      <c r="J760" s="90">
        <v>6.3</v>
      </c>
      <c r="K760" s="89">
        <f t="shared" si="65"/>
        <v>1.16984126984127</v>
      </c>
      <c r="L760" s="82">
        <f t="shared" si="70"/>
        <v>5.140232179867199</v>
      </c>
      <c r="M760" s="83">
        <f t="shared" si="71"/>
        <v>143.37873742097014</v>
      </c>
    </row>
    <row r="761" spans="1:13" ht="30">
      <c r="A761" s="42" t="s">
        <v>1229</v>
      </c>
      <c r="B761" s="10" t="s">
        <v>1230</v>
      </c>
      <c r="C761" s="24" t="s">
        <v>16</v>
      </c>
      <c r="D761" s="25">
        <v>0.95</v>
      </c>
      <c r="E761" s="26">
        <v>74700</v>
      </c>
      <c r="F761" s="27">
        <f t="shared" si="69"/>
        <v>7.47</v>
      </c>
      <c r="G761" s="2">
        <v>12.521078386855999</v>
      </c>
      <c r="H761" s="29">
        <f t="shared" si="66"/>
        <v>167.61818456299864</v>
      </c>
      <c r="I761" s="28">
        <v>17.95</v>
      </c>
      <c r="J761" s="90">
        <v>15.34</v>
      </c>
      <c r="K761" s="89">
        <f t="shared" si="65"/>
        <v>1.1701434159061277</v>
      </c>
      <c r="L761" s="82">
        <f t="shared" si="70"/>
        <v>12.521078386855999</v>
      </c>
      <c r="M761" s="83">
        <f t="shared" si="71"/>
        <v>143.35825913240038</v>
      </c>
    </row>
    <row r="762" spans="1:13" ht="15">
      <c r="A762" s="42" t="s">
        <v>1231</v>
      </c>
      <c r="B762" s="10" t="s">
        <v>1232</v>
      </c>
      <c r="C762" s="24" t="s">
        <v>16</v>
      </c>
      <c r="D762" s="25">
        <v>0.37</v>
      </c>
      <c r="E762" s="26">
        <v>18900</v>
      </c>
      <c r="F762" s="27">
        <f t="shared" si="69"/>
        <v>1.89</v>
      </c>
      <c r="G762" s="2">
        <v>3.186759953799999</v>
      </c>
      <c r="H762" s="29">
        <f t="shared" si="66"/>
        <v>168.6116377671957</v>
      </c>
      <c r="I762" s="28">
        <v>4.56</v>
      </c>
      <c r="J762" s="90">
        <v>3.9</v>
      </c>
      <c r="K762" s="89">
        <f t="shared" si="65"/>
        <v>1.169230769230769</v>
      </c>
      <c r="L762" s="82">
        <f t="shared" si="70"/>
        <v>3.186759953799999</v>
      </c>
      <c r="M762" s="83">
        <f t="shared" si="71"/>
        <v>143.09204540374944</v>
      </c>
    </row>
    <row r="763" spans="1:13" ht="30" customHeight="1">
      <c r="A763" s="42" t="s">
        <v>1233</v>
      </c>
      <c r="B763" s="10" t="s">
        <v>1234</v>
      </c>
      <c r="C763" s="24" t="s">
        <v>16</v>
      </c>
      <c r="D763" s="25">
        <v>0.63</v>
      </c>
      <c r="E763" s="26">
        <v>32200</v>
      </c>
      <c r="F763" s="27">
        <f t="shared" si="69"/>
        <v>3.22</v>
      </c>
      <c r="G763" s="2">
        <v>5.426104786199999</v>
      </c>
      <c r="H763" s="29">
        <f t="shared" si="66"/>
        <v>168.51257099999998</v>
      </c>
      <c r="I763" s="28">
        <v>7.77</v>
      </c>
      <c r="J763" s="90">
        <v>6.64</v>
      </c>
      <c r="K763" s="89">
        <f t="shared" si="65"/>
        <v>1.1701807228915662</v>
      </c>
      <c r="L763" s="82">
        <f t="shared" si="70"/>
        <v>5.426104786199999</v>
      </c>
      <c r="M763" s="83">
        <f t="shared" si="71"/>
        <v>143.19664485214398</v>
      </c>
    </row>
    <row r="764" spans="1:13" ht="32.25" customHeight="1">
      <c r="A764" s="42" t="s">
        <v>1235</v>
      </c>
      <c r="B764" s="10" t="s">
        <v>1236</v>
      </c>
      <c r="C764" s="24" t="s">
        <v>16</v>
      </c>
      <c r="D764" s="25">
        <v>0.88</v>
      </c>
      <c r="E764" s="26">
        <v>45000</v>
      </c>
      <c r="F764" s="27">
        <f t="shared" si="69"/>
        <v>4.5</v>
      </c>
      <c r="G764" s="2">
        <v>7.579320971199999</v>
      </c>
      <c r="H764" s="29">
        <f t="shared" si="66"/>
        <v>168.42935491555554</v>
      </c>
      <c r="I764" s="28">
        <v>10.85</v>
      </c>
      <c r="J764" s="90">
        <v>9.28</v>
      </c>
      <c r="K764" s="89">
        <f t="shared" si="65"/>
        <v>1.1691810344827587</v>
      </c>
      <c r="L764" s="82">
        <f t="shared" si="70"/>
        <v>7.579320971199999</v>
      </c>
      <c r="M764" s="83">
        <f t="shared" si="71"/>
        <v>143.15266553861446</v>
      </c>
    </row>
    <row r="765" spans="1:13" ht="30">
      <c r="A765" s="42" t="s">
        <v>1237</v>
      </c>
      <c r="B765" s="10" t="s">
        <v>1238</v>
      </c>
      <c r="C765" s="24" t="s">
        <v>16</v>
      </c>
      <c r="D765" s="25">
        <v>1.2</v>
      </c>
      <c r="E765" s="26">
        <v>61400</v>
      </c>
      <c r="F765" s="27">
        <f t="shared" si="69"/>
        <v>6.14</v>
      </c>
      <c r="G765" s="2">
        <v>10.335437687999999</v>
      </c>
      <c r="H765" s="29">
        <f t="shared" si="66"/>
        <v>168.32960403908794</v>
      </c>
      <c r="I765" s="28">
        <v>14.8</v>
      </c>
      <c r="J765" s="90">
        <v>12.66</v>
      </c>
      <c r="K765" s="89">
        <f t="shared" si="65"/>
        <v>1.1690363349131123</v>
      </c>
      <c r="L765" s="82">
        <f t="shared" si="70"/>
        <v>10.335437687999999</v>
      </c>
      <c r="M765" s="83">
        <f t="shared" si="71"/>
        <v>143.19664485214398</v>
      </c>
    </row>
    <row r="766" spans="1:13" ht="30" customHeight="1">
      <c r="A766" s="42" t="s">
        <v>1239</v>
      </c>
      <c r="B766" s="10" t="s">
        <v>1240</v>
      </c>
      <c r="C766" s="24" t="s">
        <v>16</v>
      </c>
      <c r="D766" s="25">
        <v>0.29</v>
      </c>
      <c r="E766" s="26">
        <v>16400</v>
      </c>
      <c r="F766" s="27">
        <f t="shared" si="69"/>
        <v>1.64</v>
      </c>
      <c r="G766" s="2">
        <v>2.8235217451999994</v>
      </c>
      <c r="H766" s="29">
        <f t="shared" si="66"/>
        <v>172.1659600731707</v>
      </c>
      <c r="I766" s="28">
        <v>4.03</v>
      </c>
      <c r="J766" s="90">
        <v>3.45</v>
      </c>
      <c r="K766" s="89">
        <f t="shared" si="65"/>
        <v>1.1681159420289855</v>
      </c>
      <c r="L766" s="82">
        <f t="shared" si="70"/>
        <v>2.8235217451999994</v>
      </c>
      <c r="M766" s="83">
        <f t="shared" si="71"/>
        <v>142.72955421189937</v>
      </c>
    </row>
    <row r="767" spans="1:13" ht="30">
      <c r="A767" s="42" t="s">
        <v>1241</v>
      </c>
      <c r="B767" s="10" t="s">
        <v>1242</v>
      </c>
      <c r="C767" s="24" t="s">
        <v>16</v>
      </c>
      <c r="D767" s="25">
        <v>0.42</v>
      </c>
      <c r="E767" s="26">
        <v>23700</v>
      </c>
      <c r="F767" s="27">
        <f t="shared" si="69"/>
        <v>2.37</v>
      </c>
      <c r="G767" s="2">
        <v>4.089238389599999</v>
      </c>
      <c r="H767" s="29">
        <f t="shared" si="66"/>
        <v>172.5417042025316</v>
      </c>
      <c r="I767" s="28">
        <v>5.84</v>
      </c>
      <c r="J767" s="90">
        <v>4.99</v>
      </c>
      <c r="K767" s="89">
        <f t="shared" si="65"/>
        <v>1.1703406813627253</v>
      </c>
      <c r="L767" s="82">
        <f t="shared" si="70"/>
        <v>4.089238389599999</v>
      </c>
      <c r="M767" s="83">
        <f t="shared" si="71"/>
        <v>142.8138798376892</v>
      </c>
    </row>
    <row r="768" spans="1:13" ht="30">
      <c r="A768" s="42" t="s">
        <v>1243</v>
      </c>
      <c r="B768" s="10" t="s">
        <v>1244</v>
      </c>
      <c r="C768" s="24" t="s">
        <v>16</v>
      </c>
      <c r="D768" s="25">
        <v>0.55</v>
      </c>
      <c r="E768" s="26">
        <v>31000</v>
      </c>
      <c r="F768" s="27">
        <f t="shared" si="69"/>
        <v>3.1</v>
      </c>
      <c r="G768" s="2">
        <v>5.354955034</v>
      </c>
      <c r="H768" s="29">
        <f t="shared" si="66"/>
        <v>172.74048496774193</v>
      </c>
      <c r="I768" s="28">
        <v>7.64</v>
      </c>
      <c r="J768" s="90">
        <v>6.54</v>
      </c>
      <c r="K768" s="89">
        <f t="shared" si="65"/>
        <v>1.1681957186544343</v>
      </c>
      <c r="L768" s="82">
        <f t="shared" si="70"/>
        <v>5.354955034</v>
      </c>
      <c r="M768" s="83">
        <f t="shared" si="71"/>
        <v>142.67159950908376</v>
      </c>
    </row>
    <row r="769" spans="1:13" ht="45">
      <c r="A769" s="43" t="s">
        <v>1245</v>
      </c>
      <c r="B769" s="44" t="s">
        <v>1246</v>
      </c>
      <c r="C769" s="45" t="s">
        <v>16</v>
      </c>
      <c r="D769" s="31">
        <v>0.33</v>
      </c>
      <c r="E769" s="26">
        <v>25900</v>
      </c>
      <c r="F769" s="27">
        <f t="shared" si="69"/>
        <v>2.59</v>
      </c>
      <c r="G769" s="2">
        <v>4.3494272291184</v>
      </c>
      <c r="H769" s="29">
        <f t="shared" si="66"/>
        <v>167.9315532478147</v>
      </c>
      <c r="I769" s="28">
        <v>6.34</v>
      </c>
      <c r="J769" s="90">
        <v>5.42</v>
      </c>
      <c r="K769" s="89">
        <f t="shared" si="65"/>
        <v>1.169741697416974</v>
      </c>
      <c r="L769" s="82">
        <f t="shared" si="70"/>
        <v>4.3494272291184</v>
      </c>
      <c r="M769" s="83">
        <f t="shared" si="71"/>
        <v>145.76631970194097</v>
      </c>
    </row>
    <row r="770" spans="1:13" ht="45">
      <c r="A770" s="43" t="s">
        <v>1247</v>
      </c>
      <c r="B770" s="44" t="s">
        <v>1248</v>
      </c>
      <c r="C770" s="45" t="s">
        <v>16</v>
      </c>
      <c r="D770" s="31">
        <v>0.35</v>
      </c>
      <c r="E770" s="26">
        <v>27500</v>
      </c>
      <c r="F770" s="27">
        <f t="shared" si="69"/>
        <v>2.75</v>
      </c>
      <c r="G770" s="2">
        <v>4.613028879367999</v>
      </c>
      <c r="H770" s="29">
        <f t="shared" si="66"/>
        <v>167.74650470429086</v>
      </c>
      <c r="I770" s="28">
        <v>6.73</v>
      </c>
      <c r="J770" s="90">
        <v>5.75</v>
      </c>
      <c r="K770" s="89">
        <f t="shared" si="65"/>
        <v>1.1704347826086958</v>
      </c>
      <c r="L770" s="82">
        <f t="shared" si="70"/>
        <v>4.613028879367999</v>
      </c>
      <c r="M770" s="83">
        <f t="shared" si="71"/>
        <v>145.89113088149654</v>
      </c>
    </row>
    <row r="771" spans="1:13" ht="30">
      <c r="A771" s="43" t="s">
        <v>1249</v>
      </c>
      <c r="B771" s="44" t="s">
        <v>1250</v>
      </c>
      <c r="C771" s="45" t="s">
        <v>16</v>
      </c>
      <c r="D771" s="31">
        <v>0.45</v>
      </c>
      <c r="E771" s="26">
        <v>23000</v>
      </c>
      <c r="F771" s="27">
        <f t="shared" si="69"/>
        <v>2.3</v>
      </c>
      <c r="G771" s="2">
        <v>3.875789132999999</v>
      </c>
      <c r="H771" s="29">
        <f t="shared" si="66"/>
        <v>168.51257099999998</v>
      </c>
      <c r="I771" s="28">
        <v>5.64</v>
      </c>
      <c r="J771" s="90">
        <v>4.83</v>
      </c>
      <c r="K771" s="89">
        <f t="shared" si="65"/>
        <v>1.1677018633540373</v>
      </c>
      <c r="L771" s="82">
        <f t="shared" si="70"/>
        <v>3.875789132999999</v>
      </c>
      <c r="M771" s="83">
        <f t="shared" si="71"/>
        <v>145.51875260650309</v>
      </c>
    </row>
    <row r="772" spans="1:13" ht="19.5" customHeight="1">
      <c r="A772" s="103" t="s">
        <v>1251</v>
      </c>
      <c r="B772" s="101"/>
      <c r="C772" s="101"/>
      <c r="D772" s="101"/>
      <c r="E772" s="101"/>
      <c r="F772" s="101"/>
      <c r="G772" s="101"/>
      <c r="H772" s="101"/>
      <c r="I772" s="102"/>
      <c r="J772" s="88"/>
      <c r="K772" s="89"/>
      <c r="M772" s="83" t="e">
        <f>G772/L772%</f>
        <v>#DIV/0!</v>
      </c>
    </row>
    <row r="773" spans="1:13" ht="19.5" customHeight="1">
      <c r="A773" s="12" t="s">
        <v>1252</v>
      </c>
      <c r="B773" s="46" t="s">
        <v>1253</v>
      </c>
      <c r="C773" s="11" t="s">
        <v>16</v>
      </c>
      <c r="D773" s="12">
        <v>0.23</v>
      </c>
      <c r="E773" s="36">
        <v>19200</v>
      </c>
      <c r="F773" s="27">
        <f t="shared" si="69"/>
        <v>1.92</v>
      </c>
      <c r="G773" s="5">
        <v>2.435140791248</v>
      </c>
      <c r="H773" s="29">
        <f t="shared" si="66"/>
        <v>126.83024954416668</v>
      </c>
      <c r="I773" s="37">
        <v>3.62</v>
      </c>
      <c r="J773" s="91">
        <v>3.01</v>
      </c>
      <c r="K773" s="89">
        <f t="shared" si="65"/>
        <v>1.2026578073089702</v>
      </c>
      <c r="L773" s="82">
        <f>G773</f>
        <v>2.435140791248</v>
      </c>
      <c r="M773" s="83">
        <f>I773/L773*100</f>
        <v>148.6567024383327</v>
      </c>
    </row>
    <row r="774" spans="1:13" ht="19.5" customHeight="1">
      <c r="A774" s="12" t="s">
        <v>1254</v>
      </c>
      <c r="B774" s="46" t="s">
        <v>1255</v>
      </c>
      <c r="C774" s="11" t="s">
        <v>16</v>
      </c>
      <c r="D774" s="12">
        <v>0.28</v>
      </c>
      <c r="E774" s="36">
        <v>27800</v>
      </c>
      <c r="F774" s="27">
        <f t="shared" si="69"/>
        <v>2.78</v>
      </c>
      <c r="G774" s="5">
        <v>3.5299699250815997</v>
      </c>
      <c r="H774" s="29">
        <f t="shared" si="66"/>
        <v>126.97733543458992</v>
      </c>
      <c r="I774" s="37">
        <v>5.16</v>
      </c>
      <c r="J774" s="91">
        <v>4.41</v>
      </c>
      <c r="K774" s="89">
        <f t="shared" si="65"/>
        <v>1.1700680272108843</v>
      </c>
      <c r="L774" s="82">
        <f>G774</f>
        <v>3.5299699250815997</v>
      </c>
      <c r="M774" s="83">
        <f>I774/L774*100</f>
        <v>146.17688279258414</v>
      </c>
    </row>
    <row r="775" spans="1:13" ht="33" customHeight="1">
      <c r="A775" s="12" t="s">
        <v>1256</v>
      </c>
      <c r="B775" s="46" t="s">
        <v>1257</v>
      </c>
      <c r="C775" s="11" t="s">
        <v>16</v>
      </c>
      <c r="D775" s="12">
        <v>0.5</v>
      </c>
      <c r="E775" s="36">
        <v>49700</v>
      </c>
      <c r="F775" s="27">
        <f t="shared" si="69"/>
        <v>4.97</v>
      </c>
      <c r="G775" s="5">
        <v>6.303517723359999</v>
      </c>
      <c r="H775" s="29">
        <f t="shared" si="66"/>
        <v>126.831342522334</v>
      </c>
      <c r="I775" s="37">
        <v>9.21</v>
      </c>
      <c r="J775" s="91">
        <v>7.87</v>
      </c>
      <c r="K775" s="89">
        <f t="shared" si="65"/>
        <v>1.1702668360864041</v>
      </c>
      <c r="L775" s="82">
        <f>G775</f>
        <v>6.303517723359999</v>
      </c>
      <c r="M775" s="83">
        <f>I775/L775*100</f>
        <v>146.10889354477365</v>
      </c>
    </row>
    <row r="776" spans="1:13" ht="17.25" customHeight="1">
      <c r="A776" s="42" t="s">
        <v>1258</v>
      </c>
      <c r="B776" s="10" t="s">
        <v>1259</v>
      </c>
      <c r="C776" s="24" t="s">
        <v>30</v>
      </c>
      <c r="D776" s="25">
        <v>0.03</v>
      </c>
      <c r="E776" s="26">
        <v>2600</v>
      </c>
      <c r="F776" s="27">
        <f>E776/10000</f>
        <v>0.26</v>
      </c>
      <c r="G776" s="2">
        <v>0.41947045213632</v>
      </c>
      <c r="H776" s="29">
        <f t="shared" si="66"/>
        <v>161.3347892832</v>
      </c>
      <c r="I776" s="28">
        <v>0.61</v>
      </c>
      <c r="J776" s="90">
        <v>0.52</v>
      </c>
      <c r="K776" s="89">
        <f t="shared" si="65"/>
        <v>1.173076923076923</v>
      </c>
      <c r="L776" s="82">
        <f>G776</f>
        <v>0.41947045213632</v>
      </c>
      <c r="M776" s="83">
        <f>I776/L776*100</f>
        <v>145.42144670580072</v>
      </c>
    </row>
    <row r="777" spans="1:13" ht="30">
      <c r="A777" s="42" t="s">
        <v>1260</v>
      </c>
      <c r="B777" s="10" t="s">
        <v>1261</v>
      </c>
      <c r="C777" s="24" t="s">
        <v>30</v>
      </c>
      <c r="D777" s="25">
        <v>0.04</v>
      </c>
      <c r="E777" s="26">
        <v>3500</v>
      </c>
      <c r="F777" s="27">
        <f aca="true" t="shared" si="72" ref="F777:F795">E777/10000</f>
        <v>0.35</v>
      </c>
      <c r="G777" s="2">
        <v>0.5592939361817599</v>
      </c>
      <c r="H777" s="29">
        <f t="shared" si="66"/>
        <v>159.79826748050286</v>
      </c>
      <c r="I777" s="28">
        <v>0.81</v>
      </c>
      <c r="J777" s="90">
        <v>0.7</v>
      </c>
      <c r="K777" s="89">
        <f t="shared" si="65"/>
        <v>1.1571428571428573</v>
      </c>
      <c r="L777" s="82">
        <f aca="true" t="shared" si="73" ref="L777:L795">G777</f>
        <v>0.5592939361817599</v>
      </c>
      <c r="M777" s="83">
        <f aca="true" t="shared" si="74" ref="M777:M795">I777/L777*100</f>
        <v>144.82545717012124</v>
      </c>
    </row>
    <row r="778" spans="1:13" ht="30">
      <c r="A778" s="42" t="s">
        <v>1262</v>
      </c>
      <c r="B778" s="10" t="s">
        <v>1263</v>
      </c>
      <c r="C778" s="24" t="s">
        <v>30</v>
      </c>
      <c r="D778" s="25">
        <v>0.05</v>
      </c>
      <c r="E778" s="26">
        <v>4300</v>
      </c>
      <c r="F778" s="27">
        <f t="shared" si="72"/>
        <v>0.43</v>
      </c>
      <c r="G778" s="2">
        <v>0.6991174202271999</v>
      </c>
      <c r="H778" s="29">
        <f t="shared" si="66"/>
        <v>162.5854465644651</v>
      </c>
      <c r="I778" s="28">
        <v>1</v>
      </c>
      <c r="J778" s="90">
        <v>0.86</v>
      </c>
      <c r="K778" s="89">
        <f t="shared" si="65"/>
        <v>1.1627906976744187</v>
      </c>
      <c r="L778" s="82">
        <f t="shared" si="73"/>
        <v>0.6991174202271999</v>
      </c>
      <c r="M778" s="83">
        <f t="shared" si="74"/>
        <v>143.03748856308272</v>
      </c>
    </row>
    <row r="779" spans="1:13" ht="15">
      <c r="A779" s="42" t="s">
        <v>1264</v>
      </c>
      <c r="B779" s="10" t="s">
        <v>1265</v>
      </c>
      <c r="C779" s="24" t="s">
        <v>16</v>
      </c>
      <c r="D779" s="25">
        <v>0.26</v>
      </c>
      <c r="E779" s="26">
        <v>24500</v>
      </c>
      <c r="F779" s="27">
        <f t="shared" si="72"/>
        <v>2.45</v>
      </c>
      <c r="G779" s="2">
        <v>3.8142012696985597</v>
      </c>
      <c r="H779" s="29">
        <f t="shared" si="66"/>
        <v>155.6816844774922</v>
      </c>
      <c r="I779" s="28">
        <v>5.54</v>
      </c>
      <c r="J779" s="90">
        <v>4.73</v>
      </c>
      <c r="K779" s="89">
        <f t="shared" si="65"/>
        <v>1.1712473572938689</v>
      </c>
      <c r="L779" s="82">
        <f t="shared" si="73"/>
        <v>3.8142012696985597</v>
      </c>
      <c r="M779" s="83">
        <f t="shared" si="74"/>
        <v>145.24666131312551</v>
      </c>
    </row>
    <row r="780" spans="1:13" ht="45">
      <c r="A780" s="42" t="s">
        <v>1266</v>
      </c>
      <c r="B780" s="10" t="s">
        <v>1267</v>
      </c>
      <c r="C780" s="24" t="s">
        <v>16</v>
      </c>
      <c r="D780" s="25">
        <v>0.58</v>
      </c>
      <c r="E780" s="26">
        <v>45600</v>
      </c>
      <c r="F780" s="27">
        <f t="shared" si="72"/>
        <v>4.56</v>
      </c>
      <c r="G780" s="2">
        <v>7.44502747835392</v>
      </c>
      <c r="H780" s="29">
        <f t="shared" si="66"/>
        <v>163.26814645512982</v>
      </c>
      <c r="I780" s="28">
        <v>10.68</v>
      </c>
      <c r="J780" s="90">
        <v>9.13</v>
      </c>
      <c r="K780" s="89">
        <f t="shared" si="65"/>
        <v>1.1697699890470974</v>
      </c>
      <c r="L780" s="82">
        <f t="shared" si="73"/>
        <v>7.44502747835392</v>
      </c>
      <c r="M780" s="83">
        <f t="shared" si="74"/>
        <v>143.45145173811133</v>
      </c>
    </row>
    <row r="781" spans="1:13" ht="45">
      <c r="A781" s="42" t="s">
        <v>1268</v>
      </c>
      <c r="B781" s="10" t="s">
        <v>1269</v>
      </c>
      <c r="C781" s="24" t="s">
        <v>16</v>
      </c>
      <c r="D781" s="25">
        <v>0.74</v>
      </c>
      <c r="E781" s="26">
        <v>58200</v>
      </c>
      <c r="F781" s="27">
        <f t="shared" si="72"/>
        <v>5.82</v>
      </c>
      <c r="G781" s="2">
        <v>9.498828162037759</v>
      </c>
      <c r="H781" s="29">
        <f t="shared" si="66"/>
        <v>163.21010587693743</v>
      </c>
      <c r="I781" s="28">
        <v>13.63</v>
      </c>
      <c r="J781" s="90">
        <v>11.64</v>
      </c>
      <c r="K781" s="89">
        <f t="shared" si="65"/>
        <v>1.1709621993127148</v>
      </c>
      <c r="L781" s="82">
        <f t="shared" si="73"/>
        <v>9.498828162037759</v>
      </c>
      <c r="M781" s="83">
        <f t="shared" si="74"/>
        <v>143.49138406853749</v>
      </c>
    </row>
    <row r="782" spans="1:13" ht="45">
      <c r="A782" s="42" t="s">
        <v>1270</v>
      </c>
      <c r="B782" s="10" t="s">
        <v>1271</v>
      </c>
      <c r="C782" s="24" t="s">
        <v>16</v>
      </c>
      <c r="D782" s="25">
        <v>0.34</v>
      </c>
      <c r="E782" s="26">
        <v>26700</v>
      </c>
      <c r="F782" s="27">
        <f t="shared" si="72"/>
        <v>2.67</v>
      </c>
      <c r="G782" s="2">
        <v>4.36432645282816</v>
      </c>
      <c r="H782" s="29">
        <f t="shared" si="66"/>
        <v>163.45791958157903</v>
      </c>
      <c r="I782" s="28">
        <v>6.26</v>
      </c>
      <c r="J782" s="90">
        <v>5.35</v>
      </c>
      <c r="K782" s="89">
        <f t="shared" si="65"/>
        <v>1.1700934579439253</v>
      </c>
      <c r="L782" s="82">
        <f t="shared" si="73"/>
        <v>4.36432645282816</v>
      </c>
      <c r="M782" s="83">
        <f t="shared" si="74"/>
        <v>143.43564963944002</v>
      </c>
    </row>
    <row r="783" spans="1:13" ht="30">
      <c r="A783" s="42" t="s">
        <v>1272</v>
      </c>
      <c r="B783" s="10" t="s">
        <v>1273</v>
      </c>
      <c r="C783" s="24" t="s">
        <v>16</v>
      </c>
      <c r="D783" s="25">
        <v>0.52</v>
      </c>
      <c r="E783" s="26">
        <v>40900</v>
      </c>
      <c r="F783" s="27">
        <f t="shared" si="72"/>
        <v>4.09</v>
      </c>
      <c r="G783" s="2">
        <v>6.674852221972479</v>
      </c>
      <c r="H783" s="29">
        <f t="shared" si="66"/>
        <v>163.19932083062295</v>
      </c>
      <c r="I783" s="28">
        <v>9.58</v>
      </c>
      <c r="J783" s="90">
        <v>8.18</v>
      </c>
      <c r="K783" s="89">
        <f t="shared" si="65"/>
        <v>1.1711491442542787</v>
      </c>
      <c r="L783" s="82">
        <f t="shared" si="73"/>
        <v>6.674852221972479</v>
      </c>
      <c r="M783" s="83">
        <f t="shared" si="74"/>
        <v>143.52377672818386</v>
      </c>
    </row>
    <row r="784" spans="1:13" ht="30">
      <c r="A784" s="42" t="s">
        <v>1274</v>
      </c>
      <c r="B784" s="10" t="s">
        <v>1275</v>
      </c>
      <c r="C784" s="24" t="s">
        <v>16</v>
      </c>
      <c r="D784" s="25">
        <v>0.22</v>
      </c>
      <c r="E784" s="26">
        <v>17300</v>
      </c>
      <c r="F784" s="27">
        <f t="shared" si="72"/>
        <v>1.73</v>
      </c>
      <c r="G784" s="2">
        <v>2.8239759400652797</v>
      </c>
      <c r="H784" s="29">
        <f t="shared" si="66"/>
        <v>163.2356034719815</v>
      </c>
      <c r="I784" s="28">
        <v>4.05</v>
      </c>
      <c r="J784" s="90">
        <v>3.46</v>
      </c>
      <c r="K784" s="89">
        <f t="shared" si="65"/>
        <v>1.1705202312138727</v>
      </c>
      <c r="L784" s="82">
        <f t="shared" si="73"/>
        <v>2.8239759400652797</v>
      </c>
      <c r="M784" s="83">
        <f t="shared" si="74"/>
        <v>143.41481960028239</v>
      </c>
    </row>
    <row r="785" spans="1:13" ht="30" customHeight="1">
      <c r="A785" s="42" t="s">
        <v>1276</v>
      </c>
      <c r="B785" s="10" t="s">
        <v>1277</v>
      </c>
      <c r="C785" s="24" t="s">
        <v>16</v>
      </c>
      <c r="D785" s="25">
        <v>1.05</v>
      </c>
      <c r="E785" s="26">
        <v>82600</v>
      </c>
      <c r="F785" s="27">
        <f t="shared" si="72"/>
        <v>8.26</v>
      </c>
      <c r="G785" s="2">
        <v>13.478066986675202</v>
      </c>
      <c r="H785" s="29">
        <f t="shared" si="66"/>
        <v>163.17272380962717</v>
      </c>
      <c r="I785" s="28">
        <v>19.34</v>
      </c>
      <c r="J785" s="90">
        <v>16.52</v>
      </c>
      <c r="K785" s="89">
        <f t="shared" si="65"/>
        <v>1.1707021791767556</v>
      </c>
      <c r="L785" s="82">
        <f t="shared" si="73"/>
        <v>13.478066986675202</v>
      </c>
      <c r="M785" s="83">
        <f t="shared" si="74"/>
        <v>143.49238669847887</v>
      </c>
    </row>
    <row r="786" spans="1:13" ht="15">
      <c r="A786" s="42" t="s">
        <v>1278</v>
      </c>
      <c r="B786" s="10" t="s">
        <v>1279</v>
      </c>
      <c r="C786" s="24" t="s">
        <v>16</v>
      </c>
      <c r="D786" s="25">
        <v>0.11</v>
      </c>
      <c r="E786" s="26">
        <v>8000</v>
      </c>
      <c r="F786" s="27">
        <f t="shared" si="72"/>
        <v>0.8</v>
      </c>
      <c r="G786" s="2">
        <v>1.2916833762272</v>
      </c>
      <c r="H786" s="29">
        <f t="shared" si="66"/>
        <v>161.4604220284</v>
      </c>
      <c r="I786" s="28">
        <v>1.91</v>
      </c>
      <c r="J786" s="90">
        <v>1.59</v>
      </c>
      <c r="K786" s="89">
        <f t="shared" si="65"/>
        <v>1.20125786163522</v>
      </c>
      <c r="L786" s="82">
        <f t="shared" si="73"/>
        <v>1.2916833762272</v>
      </c>
      <c r="M786" s="83">
        <f t="shared" si="74"/>
        <v>147.8690548436726</v>
      </c>
    </row>
    <row r="787" spans="1:13" ht="15">
      <c r="A787" s="42" t="s">
        <v>1280</v>
      </c>
      <c r="B787" s="10" t="s">
        <v>1281</v>
      </c>
      <c r="C787" s="24" t="s">
        <v>16</v>
      </c>
      <c r="D787" s="25">
        <v>0.15</v>
      </c>
      <c r="E787" s="26">
        <v>10900</v>
      </c>
      <c r="F787" s="27">
        <f t="shared" si="72"/>
        <v>1.09</v>
      </c>
      <c r="G787" s="2">
        <v>1.7613864221279998</v>
      </c>
      <c r="H787" s="29">
        <f t="shared" si="66"/>
        <v>161.59508459889906</v>
      </c>
      <c r="I787" s="28">
        <v>2.61</v>
      </c>
      <c r="J787" s="90">
        <v>2.16</v>
      </c>
      <c r="K787" s="89">
        <f aca="true" t="shared" si="75" ref="K787:K850">I787/J787</f>
        <v>1.2083333333333333</v>
      </c>
      <c r="L787" s="82">
        <f t="shared" si="73"/>
        <v>1.7613864221279998</v>
      </c>
      <c r="M787" s="83">
        <f t="shared" si="74"/>
        <v>148.17872825695778</v>
      </c>
    </row>
    <row r="788" spans="1:13" ht="15">
      <c r="A788" s="25" t="s">
        <v>1282</v>
      </c>
      <c r="B788" s="47" t="s">
        <v>1283</v>
      </c>
      <c r="C788" s="25" t="s">
        <v>16</v>
      </c>
      <c r="D788" s="25">
        <v>0.09</v>
      </c>
      <c r="E788" s="26">
        <v>5900</v>
      </c>
      <c r="F788" s="27">
        <f t="shared" si="72"/>
        <v>0.59</v>
      </c>
      <c r="G788" s="2">
        <v>0.7841106881999999</v>
      </c>
      <c r="H788" s="29">
        <f t="shared" si="66"/>
        <v>132.90011664406777</v>
      </c>
      <c r="I788" s="28">
        <v>1.15</v>
      </c>
      <c r="J788" s="90">
        <v>0.98</v>
      </c>
      <c r="K788" s="89">
        <f t="shared" si="75"/>
        <v>1.173469387755102</v>
      </c>
      <c r="L788" s="82">
        <f t="shared" si="73"/>
        <v>0.7841106881999999</v>
      </c>
      <c r="M788" s="83">
        <f t="shared" si="74"/>
        <v>146.66296701552858</v>
      </c>
    </row>
    <row r="789" spans="1:13" ht="15">
      <c r="A789" s="42" t="s">
        <v>1284</v>
      </c>
      <c r="B789" s="10" t="s">
        <v>1285</v>
      </c>
      <c r="C789" s="24" t="s">
        <v>16</v>
      </c>
      <c r="D789" s="25">
        <v>0.09</v>
      </c>
      <c r="E789" s="26">
        <v>5100</v>
      </c>
      <c r="F789" s="27">
        <f t="shared" si="72"/>
        <v>0.51</v>
      </c>
      <c r="G789" s="2">
        <v>0.9110619424799998</v>
      </c>
      <c r="H789" s="29">
        <f t="shared" si="66"/>
        <v>178.63959656470584</v>
      </c>
      <c r="I789" s="28">
        <v>1.33</v>
      </c>
      <c r="J789" s="90">
        <v>1.14</v>
      </c>
      <c r="K789" s="89">
        <f t="shared" si="75"/>
        <v>1.1666666666666667</v>
      </c>
      <c r="L789" s="82">
        <f t="shared" si="73"/>
        <v>0.9110619424799998</v>
      </c>
      <c r="M789" s="83">
        <f t="shared" si="74"/>
        <v>145.9834878383362</v>
      </c>
    </row>
    <row r="790" spans="1:13" ht="30">
      <c r="A790" s="42" t="s">
        <v>1286</v>
      </c>
      <c r="B790" s="10" t="s">
        <v>1287</v>
      </c>
      <c r="C790" s="24" t="s">
        <v>16</v>
      </c>
      <c r="D790" s="25">
        <v>0.02</v>
      </c>
      <c r="E790" s="26">
        <v>1400</v>
      </c>
      <c r="F790" s="27">
        <f t="shared" si="72"/>
        <v>0.14</v>
      </c>
      <c r="G790" s="2">
        <v>0.21573415759999995</v>
      </c>
      <c r="H790" s="29">
        <f t="shared" si="66"/>
        <v>154.0958268571428</v>
      </c>
      <c r="I790" s="28">
        <v>0.31</v>
      </c>
      <c r="J790" s="90">
        <v>0.27</v>
      </c>
      <c r="K790" s="89">
        <f t="shared" si="75"/>
        <v>1.1481481481481481</v>
      </c>
      <c r="L790" s="82">
        <f t="shared" si="73"/>
        <v>0.21573415759999995</v>
      </c>
      <c r="M790" s="83">
        <f t="shared" si="74"/>
        <v>143.69537186354216</v>
      </c>
    </row>
    <row r="791" spans="1:13" ht="15">
      <c r="A791" s="42" t="s">
        <v>1288</v>
      </c>
      <c r="B791" s="10" t="s">
        <v>1289</v>
      </c>
      <c r="C791" s="24" t="s">
        <v>16</v>
      </c>
      <c r="D791" s="25">
        <v>0.57</v>
      </c>
      <c r="E791" s="26">
        <v>37700</v>
      </c>
      <c r="F791" s="27">
        <f t="shared" si="72"/>
        <v>3.77</v>
      </c>
      <c r="G791" s="2">
        <v>6.776043940864</v>
      </c>
      <c r="H791" s="29">
        <f t="shared" si="66"/>
        <v>179.73591355076923</v>
      </c>
      <c r="I791" s="28">
        <v>10.17</v>
      </c>
      <c r="J791" s="90">
        <v>8.45</v>
      </c>
      <c r="K791" s="89">
        <f t="shared" si="75"/>
        <v>1.2035502958579882</v>
      </c>
      <c r="L791" s="82">
        <f t="shared" si="73"/>
        <v>6.776043940864</v>
      </c>
      <c r="M791" s="83">
        <f t="shared" si="74"/>
        <v>150.08757453103593</v>
      </c>
    </row>
    <row r="792" spans="1:13" ht="15">
      <c r="A792" s="43" t="s">
        <v>1290</v>
      </c>
      <c r="B792" s="44" t="s">
        <v>1291</v>
      </c>
      <c r="C792" s="45" t="s">
        <v>16</v>
      </c>
      <c r="D792" s="31">
        <v>0.74</v>
      </c>
      <c r="E792" s="26">
        <v>48900</v>
      </c>
      <c r="F792" s="27">
        <f t="shared" si="72"/>
        <v>4.89</v>
      </c>
      <c r="G792" s="2">
        <v>9.0321585711744</v>
      </c>
      <c r="H792" s="29">
        <f t="shared" si="66"/>
        <v>184.70671924692024</v>
      </c>
      <c r="I792" s="28">
        <v>13.63</v>
      </c>
      <c r="J792" s="90">
        <v>11.32</v>
      </c>
      <c r="K792" s="89">
        <f t="shared" si="75"/>
        <v>1.2040636042402828</v>
      </c>
      <c r="L792" s="82">
        <f t="shared" si="73"/>
        <v>9.0321585711744</v>
      </c>
      <c r="M792" s="83">
        <f t="shared" si="74"/>
        <v>150.90523370016265</v>
      </c>
    </row>
    <row r="793" spans="1:13" ht="15">
      <c r="A793" s="43" t="s">
        <v>1292</v>
      </c>
      <c r="B793" s="44" t="s">
        <v>1293</v>
      </c>
      <c r="C793" s="45" t="s">
        <v>16</v>
      </c>
      <c r="D793" s="31">
        <v>0.06</v>
      </c>
      <c r="E793" s="26">
        <v>4700</v>
      </c>
      <c r="F793" s="27">
        <f t="shared" si="72"/>
        <v>0.47</v>
      </c>
      <c r="G793" s="2">
        <v>0.77017525638144</v>
      </c>
      <c r="H793" s="29">
        <f t="shared" si="66"/>
        <v>163.86707582583833</v>
      </c>
      <c r="I793" s="28">
        <v>1.12</v>
      </c>
      <c r="J793" s="90">
        <v>0.96</v>
      </c>
      <c r="K793" s="89">
        <f t="shared" si="75"/>
        <v>1.1666666666666667</v>
      </c>
      <c r="L793" s="82">
        <f t="shared" si="73"/>
        <v>0.77017525638144</v>
      </c>
      <c r="M793" s="83">
        <f t="shared" si="74"/>
        <v>145.42144670580075</v>
      </c>
    </row>
    <row r="794" spans="1:13" ht="15">
      <c r="A794" s="43" t="s">
        <v>1294</v>
      </c>
      <c r="B794" s="44" t="s">
        <v>1295</v>
      </c>
      <c r="C794" s="45" t="s">
        <v>16</v>
      </c>
      <c r="D794" s="31">
        <v>0.21</v>
      </c>
      <c r="E794" s="26">
        <v>16500</v>
      </c>
      <c r="F794" s="27">
        <f t="shared" si="72"/>
        <v>1.65</v>
      </c>
      <c r="G794" s="2">
        <v>2.69561339733504</v>
      </c>
      <c r="H794" s="29">
        <f t="shared" si="66"/>
        <v>163.37050892939635</v>
      </c>
      <c r="I794" s="28">
        <v>3.87</v>
      </c>
      <c r="J794" s="90">
        <v>3.3</v>
      </c>
      <c r="K794" s="89">
        <f t="shared" si="75"/>
        <v>1.1727272727272728</v>
      </c>
      <c r="L794" s="82">
        <f t="shared" si="73"/>
        <v>2.69561339733504</v>
      </c>
      <c r="M794" s="83">
        <f t="shared" si="74"/>
        <v>143.56658131414514</v>
      </c>
    </row>
    <row r="795" spans="1:13" ht="15" customHeight="1">
      <c r="A795" s="43" t="s">
        <v>1296</v>
      </c>
      <c r="B795" s="44" t="s">
        <v>1297</v>
      </c>
      <c r="C795" s="45" t="s">
        <v>16</v>
      </c>
      <c r="D795" s="31">
        <v>0.37</v>
      </c>
      <c r="E795" s="26">
        <v>29100</v>
      </c>
      <c r="F795" s="27">
        <f t="shared" si="72"/>
        <v>2.91</v>
      </c>
      <c r="G795" s="2">
        <v>4.749414081018879</v>
      </c>
      <c r="H795" s="29">
        <f t="shared" si="66"/>
        <v>163.21010587693743</v>
      </c>
      <c r="I795" s="28">
        <v>6.93</v>
      </c>
      <c r="J795" s="90">
        <v>5.92</v>
      </c>
      <c r="K795" s="89">
        <f t="shared" si="75"/>
        <v>1.1706081081081081</v>
      </c>
      <c r="L795" s="82">
        <f t="shared" si="73"/>
        <v>4.749414081018879</v>
      </c>
      <c r="M795" s="83">
        <f t="shared" si="74"/>
        <v>145.91273537710413</v>
      </c>
    </row>
    <row r="796" spans="1:13" ht="18.75" customHeight="1">
      <c r="A796" s="100" t="s">
        <v>1298</v>
      </c>
      <c r="B796" s="101"/>
      <c r="C796" s="101"/>
      <c r="D796" s="101"/>
      <c r="E796" s="101"/>
      <c r="F796" s="101"/>
      <c r="G796" s="101"/>
      <c r="H796" s="101"/>
      <c r="I796" s="102"/>
      <c r="J796" s="88"/>
      <c r="K796" s="89"/>
      <c r="M796" s="83" t="e">
        <f>G796/L796%</f>
        <v>#DIV/0!</v>
      </c>
    </row>
    <row r="797" spans="1:13" ht="30">
      <c r="A797" s="42" t="s">
        <v>1299</v>
      </c>
      <c r="B797" s="10" t="s">
        <v>1300</v>
      </c>
      <c r="C797" s="24" t="s">
        <v>145</v>
      </c>
      <c r="D797" s="25">
        <v>0.56</v>
      </c>
      <c r="E797" s="26">
        <v>38200</v>
      </c>
      <c r="F797" s="27">
        <f>E797/10000</f>
        <v>3.82</v>
      </c>
      <c r="G797" s="2">
        <v>6.61408888813568</v>
      </c>
      <c r="H797" s="29">
        <f t="shared" si="66"/>
        <v>173.14368817109113</v>
      </c>
      <c r="I797" s="28">
        <v>9.45</v>
      </c>
      <c r="J797" s="90">
        <v>8.09</v>
      </c>
      <c r="K797" s="89">
        <f t="shared" si="75"/>
        <v>1.1681087762669962</v>
      </c>
      <c r="L797" s="82">
        <f>G797</f>
        <v>6.61408888813568</v>
      </c>
      <c r="M797" s="83">
        <f>I797/L797*100</f>
        <v>142.87682188474005</v>
      </c>
    </row>
    <row r="798" spans="1:13" ht="30">
      <c r="A798" s="42" t="s">
        <v>1301</v>
      </c>
      <c r="B798" s="10" t="s">
        <v>1302</v>
      </c>
      <c r="C798" s="24" t="s">
        <v>1303</v>
      </c>
      <c r="D798" s="25">
        <v>1.15</v>
      </c>
      <c r="E798" s="26">
        <v>78400</v>
      </c>
      <c r="F798" s="27">
        <f aca="true" t="shared" si="76" ref="F798:F829">E798/10000</f>
        <v>7.84</v>
      </c>
      <c r="G798" s="2">
        <v>13.582503966707195</v>
      </c>
      <c r="H798" s="29">
        <f t="shared" si="66"/>
        <v>173.2462240651428</v>
      </c>
      <c r="I798" s="28">
        <v>19.4</v>
      </c>
      <c r="J798" s="90">
        <v>16.6</v>
      </c>
      <c r="K798" s="89">
        <f t="shared" si="75"/>
        <v>1.1686746987951806</v>
      </c>
      <c r="L798" s="82">
        <f aca="true" t="shared" si="77" ref="L798:L829">G798</f>
        <v>13.582503966707195</v>
      </c>
      <c r="M798" s="83">
        <f aca="true" t="shared" si="78" ref="M798:M829">I798/L798*100</f>
        <v>142.8308068052281</v>
      </c>
    </row>
    <row r="799" spans="1:13" ht="30">
      <c r="A799" s="42" t="s">
        <v>1304</v>
      </c>
      <c r="B799" s="10" t="s">
        <v>1305</v>
      </c>
      <c r="C799" s="24" t="s">
        <v>1303</v>
      </c>
      <c r="D799" s="25">
        <v>1.9</v>
      </c>
      <c r="E799" s="26">
        <v>129500</v>
      </c>
      <c r="F799" s="27">
        <f t="shared" si="76"/>
        <v>12.95</v>
      </c>
      <c r="G799" s="2">
        <v>22.440658727603196</v>
      </c>
      <c r="H799" s="29">
        <f t="shared" si="66"/>
        <v>173.28693998149186</v>
      </c>
      <c r="I799" s="28">
        <v>32.05</v>
      </c>
      <c r="J799" s="90">
        <v>27.43</v>
      </c>
      <c r="K799" s="89">
        <f t="shared" si="75"/>
        <v>1.1684287276704337</v>
      </c>
      <c r="L799" s="82">
        <f t="shared" si="77"/>
        <v>22.440658727603196</v>
      </c>
      <c r="M799" s="83">
        <f t="shared" si="78"/>
        <v>142.82111942006765</v>
      </c>
    </row>
    <row r="800" spans="1:13" ht="30">
      <c r="A800" s="42" t="s">
        <v>1306</v>
      </c>
      <c r="B800" s="10" t="s">
        <v>1307</v>
      </c>
      <c r="C800" s="24" t="s">
        <v>393</v>
      </c>
      <c r="D800" s="25">
        <v>0.17</v>
      </c>
      <c r="E800" s="26">
        <v>9700</v>
      </c>
      <c r="F800" s="27">
        <f t="shared" si="76"/>
        <v>0.97</v>
      </c>
      <c r="G800" s="2">
        <v>1.68726680355072</v>
      </c>
      <c r="H800" s="29">
        <f t="shared" si="66"/>
        <v>173.94503129388863</v>
      </c>
      <c r="I800" s="28">
        <v>2.42</v>
      </c>
      <c r="J800" s="90">
        <v>2.07</v>
      </c>
      <c r="K800" s="89">
        <f t="shared" si="75"/>
        <v>1.1690821256038648</v>
      </c>
      <c r="L800" s="82">
        <f t="shared" si="77"/>
        <v>1.68726680355072</v>
      </c>
      <c r="M800" s="83">
        <f t="shared" si="78"/>
        <v>143.42722768606012</v>
      </c>
    </row>
    <row r="801" spans="1:13" ht="15" customHeight="1">
      <c r="A801" s="42" t="s">
        <v>1308</v>
      </c>
      <c r="B801" s="10" t="s">
        <v>1309</v>
      </c>
      <c r="C801" s="24" t="s">
        <v>1310</v>
      </c>
      <c r="D801" s="25">
        <v>0.37</v>
      </c>
      <c r="E801" s="26">
        <v>25200</v>
      </c>
      <c r="F801" s="27">
        <f t="shared" si="76"/>
        <v>2.52</v>
      </c>
      <c r="G801" s="2">
        <v>4.370023015375359</v>
      </c>
      <c r="H801" s="29">
        <f aca="true" t="shared" si="79" ref="H801:H866">G801/F801%</f>
        <v>173.41361172124442</v>
      </c>
      <c r="I801" s="28">
        <v>6.24</v>
      </c>
      <c r="J801" s="90">
        <v>5.34</v>
      </c>
      <c r="K801" s="89">
        <f t="shared" si="75"/>
        <v>1.1685393258426966</v>
      </c>
      <c r="L801" s="82">
        <f t="shared" si="77"/>
        <v>4.370023015375359</v>
      </c>
      <c r="M801" s="83">
        <f t="shared" si="78"/>
        <v>142.7910099797042</v>
      </c>
    </row>
    <row r="802" spans="1:13" ht="30">
      <c r="A802" s="42" t="s">
        <v>1311</v>
      </c>
      <c r="B802" s="10" t="s">
        <v>1312</v>
      </c>
      <c r="C802" s="24" t="s">
        <v>1310</v>
      </c>
      <c r="D802" s="25">
        <v>0.6</v>
      </c>
      <c r="E802" s="26">
        <v>40900</v>
      </c>
      <c r="F802" s="27">
        <f t="shared" si="76"/>
        <v>4.09</v>
      </c>
      <c r="G802" s="2">
        <v>7.086523808716799</v>
      </c>
      <c r="H802" s="29">
        <f t="shared" si="79"/>
        <v>173.26464079992175</v>
      </c>
      <c r="I802" s="28">
        <v>10.12</v>
      </c>
      <c r="J802" s="90">
        <v>8.66</v>
      </c>
      <c r="K802" s="89">
        <f t="shared" si="75"/>
        <v>1.1685912240184757</v>
      </c>
      <c r="L802" s="82">
        <f t="shared" si="77"/>
        <v>7.086523808716799</v>
      </c>
      <c r="M802" s="83">
        <f t="shared" si="78"/>
        <v>142.80626542948835</v>
      </c>
    </row>
    <row r="803" spans="1:13" ht="30">
      <c r="A803" s="42" t="s">
        <v>1313</v>
      </c>
      <c r="B803" s="10" t="s">
        <v>1314</v>
      </c>
      <c r="C803" s="24" t="s">
        <v>30</v>
      </c>
      <c r="D803" s="25">
        <v>0.97</v>
      </c>
      <c r="E803" s="26">
        <v>66100</v>
      </c>
      <c r="F803" s="27">
        <f t="shared" si="76"/>
        <v>6.61</v>
      </c>
      <c r="G803" s="2">
        <v>11.456546824092158</v>
      </c>
      <c r="H803" s="29">
        <f t="shared" si="79"/>
        <v>173.3214345551007</v>
      </c>
      <c r="I803" s="28">
        <v>16.36</v>
      </c>
      <c r="J803" s="90">
        <v>14.01</v>
      </c>
      <c r="K803" s="89">
        <f t="shared" si="75"/>
        <v>1.16773733047823</v>
      </c>
      <c r="L803" s="82">
        <f t="shared" si="77"/>
        <v>11.456546824092158</v>
      </c>
      <c r="M803" s="83">
        <f t="shared" si="78"/>
        <v>142.80044634039544</v>
      </c>
    </row>
    <row r="804" spans="1:13" ht="30">
      <c r="A804" s="42" t="s">
        <v>1315</v>
      </c>
      <c r="B804" s="10" t="s">
        <v>1316</v>
      </c>
      <c r="C804" s="24" t="s">
        <v>30</v>
      </c>
      <c r="D804" s="25">
        <v>0.99</v>
      </c>
      <c r="E804" s="26">
        <v>67500</v>
      </c>
      <c r="F804" s="27">
        <f t="shared" si="76"/>
        <v>6.75</v>
      </c>
      <c r="G804" s="2">
        <v>11.692764284382717</v>
      </c>
      <c r="H804" s="29">
        <f t="shared" si="79"/>
        <v>173.2261375464106</v>
      </c>
      <c r="I804" s="28">
        <v>16.7</v>
      </c>
      <c r="J804" s="90">
        <v>14.29</v>
      </c>
      <c r="K804" s="89">
        <f t="shared" si="75"/>
        <v>1.1686494051784464</v>
      </c>
      <c r="L804" s="82">
        <f t="shared" si="77"/>
        <v>11.692764284382717</v>
      </c>
      <c r="M804" s="83">
        <f t="shared" si="78"/>
        <v>142.82337002470092</v>
      </c>
    </row>
    <row r="805" spans="1:13" ht="30">
      <c r="A805" s="42" t="s">
        <v>1317</v>
      </c>
      <c r="B805" s="10" t="s">
        <v>1318</v>
      </c>
      <c r="C805" s="24" t="s">
        <v>30</v>
      </c>
      <c r="D805" s="25">
        <v>1.2</v>
      </c>
      <c r="E805" s="26">
        <v>81800</v>
      </c>
      <c r="F805" s="27">
        <f t="shared" si="76"/>
        <v>8.18</v>
      </c>
      <c r="G805" s="2">
        <v>14.173047617433598</v>
      </c>
      <c r="H805" s="29">
        <f t="shared" si="79"/>
        <v>173.26464079992175</v>
      </c>
      <c r="I805" s="28">
        <v>20.24</v>
      </c>
      <c r="J805" s="90">
        <v>17.33</v>
      </c>
      <c r="K805" s="89">
        <f t="shared" si="75"/>
        <v>1.1679169070975188</v>
      </c>
      <c r="L805" s="82">
        <f t="shared" si="77"/>
        <v>14.173047617433598</v>
      </c>
      <c r="M805" s="83">
        <f t="shared" si="78"/>
        <v>142.80626542948835</v>
      </c>
    </row>
    <row r="806" spans="1:13" ht="45">
      <c r="A806" s="42" t="s">
        <v>1319</v>
      </c>
      <c r="B806" s="10" t="s">
        <v>1320</v>
      </c>
      <c r="C806" s="24" t="s">
        <v>62</v>
      </c>
      <c r="D806" s="25">
        <v>1.07</v>
      </c>
      <c r="E806" s="26">
        <v>61300</v>
      </c>
      <c r="F806" s="27">
        <f t="shared" si="76"/>
        <v>6.13</v>
      </c>
      <c r="G806" s="2">
        <v>11.3784168894912</v>
      </c>
      <c r="H806" s="29">
        <f t="shared" si="79"/>
        <v>185.61854632122675</v>
      </c>
      <c r="I806" s="28">
        <v>16.53</v>
      </c>
      <c r="J806" s="90">
        <v>14.15</v>
      </c>
      <c r="K806" s="89">
        <f t="shared" si="75"/>
        <v>1.1681978798586572</v>
      </c>
      <c r="L806" s="82">
        <f t="shared" si="77"/>
        <v>11.3784168894912</v>
      </c>
      <c r="M806" s="83">
        <f t="shared" si="78"/>
        <v>145.27504274576776</v>
      </c>
    </row>
    <row r="807" spans="1:13" ht="15">
      <c r="A807" s="42" t="s">
        <v>1321</v>
      </c>
      <c r="B807" s="10" t="s">
        <v>1322</v>
      </c>
      <c r="C807" s="24" t="s">
        <v>62</v>
      </c>
      <c r="D807" s="25">
        <v>0.26</v>
      </c>
      <c r="E807" s="26">
        <v>17700</v>
      </c>
      <c r="F807" s="27">
        <f t="shared" si="76"/>
        <v>1.77</v>
      </c>
      <c r="G807" s="2">
        <v>3.0708269837772795</v>
      </c>
      <c r="H807" s="29">
        <f t="shared" si="79"/>
        <v>173.49304993091974</v>
      </c>
      <c r="I807" s="28">
        <v>4.39</v>
      </c>
      <c r="J807" s="90">
        <v>3.75</v>
      </c>
      <c r="K807" s="89">
        <f t="shared" si="75"/>
        <v>1.1706666666666665</v>
      </c>
      <c r="L807" s="82">
        <f t="shared" si="77"/>
        <v>3.0708269837772795</v>
      </c>
      <c r="M807" s="83">
        <f t="shared" si="78"/>
        <v>142.9582331792613</v>
      </c>
    </row>
    <row r="808" spans="1:13" ht="15">
      <c r="A808" s="42" t="s">
        <v>1323</v>
      </c>
      <c r="B808" s="10" t="s">
        <v>1324</v>
      </c>
      <c r="C808" s="24" t="s">
        <v>62</v>
      </c>
      <c r="D808" s="25">
        <v>0.31</v>
      </c>
      <c r="E808" s="26">
        <v>17800</v>
      </c>
      <c r="F808" s="27">
        <f t="shared" si="76"/>
        <v>1.78</v>
      </c>
      <c r="G808" s="2">
        <v>3.2965506876095994</v>
      </c>
      <c r="H808" s="29">
        <f t="shared" si="79"/>
        <v>185.19947683199996</v>
      </c>
      <c r="I808" s="28">
        <v>4.79</v>
      </c>
      <c r="J808" s="90">
        <v>4.1</v>
      </c>
      <c r="K808" s="89">
        <f t="shared" si="75"/>
        <v>1.1682926829268294</v>
      </c>
      <c r="L808" s="82">
        <f t="shared" si="77"/>
        <v>3.2965506876095994</v>
      </c>
      <c r="M808" s="83">
        <f t="shared" si="78"/>
        <v>145.3033929677973</v>
      </c>
    </row>
    <row r="809" spans="1:13" ht="15">
      <c r="A809" s="42" t="s">
        <v>1325</v>
      </c>
      <c r="B809" s="10" t="s">
        <v>1326</v>
      </c>
      <c r="C809" s="24" t="s">
        <v>393</v>
      </c>
      <c r="D809" s="25">
        <v>0.2</v>
      </c>
      <c r="E809" s="26">
        <v>13600</v>
      </c>
      <c r="F809" s="27">
        <f t="shared" si="76"/>
        <v>1.36</v>
      </c>
      <c r="G809" s="2">
        <v>2.3621746029055997</v>
      </c>
      <c r="H809" s="29">
        <f t="shared" si="79"/>
        <v>173.68930903717643</v>
      </c>
      <c r="I809" s="28">
        <v>3.52</v>
      </c>
      <c r="J809" s="90">
        <v>3.01</v>
      </c>
      <c r="K809" s="89">
        <f t="shared" si="75"/>
        <v>1.169435215946844</v>
      </c>
      <c r="L809" s="82">
        <f t="shared" si="77"/>
        <v>2.3621746029055997</v>
      </c>
      <c r="M809" s="83">
        <f t="shared" si="78"/>
        <v>149.01523349164003</v>
      </c>
    </row>
    <row r="810" spans="1:13" ht="15">
      <c r="A810" s="42" t="s">
        <v>1327</v>
      </c>
      <c r="B810" s="10" t="s">
        <v>1328</v>
      </c>
      <c r="C810" s="24" t="s">
        <v>1329</v>
      </c>
      <c r="D810" s="25">
        <v>5.4</v>
      </c>
      <c r="E810" s="26">
        <v>368100</v>
      </c>
      <c r="F810" s="27">
        <f t="shared" si="76"/>
        <v>36.81</v>
      </c>
      <c r="G810" s="2">
        <v>63.7787142784512</v>
      </c>
      <c r="H810" s="29">
        <f t="shared" si="79"/>
        <v>173.26464079992172</v>
      </c>
      <c r="I810" s="28">
        <v>95.04</v>
      </c>
      <c r="J810" s="90">
        <v>81.36</v>
      </c>
      <c r="K810" s="89">
        <f t="shared" si="75"/>
        <v>1.168141592920354</v>
      </c>
      <c r="L810" s="82">
        <f t="shared" si="77"/>
        <v>63.7787142784512</v>
      </c>
      <c r="M810" s="83">
        <f t="shared" si="78"/>
        <v>149.01523349164003</v>
      </c>
    </row>
    <row r="811" spans="1:13" ht="15" customHeight="1">
      <c r="A811" s="42" t="s">
        <v>1330</v>
      </c>
      <c r="B811" s="10" t="s">
        <v>1331</v>
      </c>
      <c r="C811" s="24" t="s">
        <v>1332</v>
      </c>
      <c r="D811" s="25">
        <v>0.36</v>
      </c>
      <c r="E811" s="26">
        <v>24500</v>
      </c>
      <c r="F811" s="27">
        <f t="shared" si="76"/>
        <v>2.45</v>
      </c>
      <c r="G811" s="2">
        <v>4.25191428523008</v>
      </c>
      <c r="H811" s="29">
        <f t="shared" si="79"/>
        <v>173.5475218461257</v>
      </c>
      <c r="I811" s="28">
        <v>6.34</v>
      </c>
      <c r="J811" s="90">
        <v>5.42</v>
      </c>
      <c r="K811" s="89">
        <f t="shared" si="75"/>
        <v>1.169741697416974</v>
      </c>
      <c r="L811" s="82">
        <f t="shared" si="77"/>
        <v>4.25191428523008</v>
      </c>
      <c r="M811" s="83">
        <f t="shared" si="78"/>
        <v>149.10930876530898</v>
      </c>
    </row>
    <row r="812" spans="1:13" ht="15" customHeight="1">
      <c r="A812" s="42" t="s">
        <v>1333</v>
      </c>
      <c r="B812" s="10" t="s">
        <v>1334</v>
      </c>
      <c r="C812" s="24" t="s">
        <v>1332</v>
      </c>
      <c r="D812" s="25">
        <v>0.26</v>
      </c>
      <c r="E812" s="26">
        <v>17700</v>
      </c>
      <c r="F812" s="27">
        <f t="shared" si="76"/>
        <v>1.77</v>
      </c>
      <c r="G812" s="2">
        <v>3.0708269837772795</v>
      </c>
      <c r="H812" s="29">
        <f t="shared" si="79"/>
        <v>173.49304993091974</v>
      </c>
      <c r="I812" s="28">
        <v>4.58</v>
      </c>
      <c r="J812" s="90">
        <v>3.92</v>
      </c>
      <c r="K812" s="89">
        <f t="shared" si="75"/>
        <v>1.1683673469387756</v>
      </c>
      <c r="L812" s="82">
        <f t="shared" si="77"/>
        <v>3.0708269837772795</v>
      </c>
      <c r="M812" s="83">
        <f t="shared" si="78"/>
        <v>149.14549156287399</v>
      </c>
    </row>
    <row r="813" spans="1:13" ht="30">
      <c r="A813" s="42" t="s">
        <v>1335</v>
      </c>
      <c r="B813" s="10" t="s">
        <v>1336</v>
      </c>
      <c r="C813" s="24" t="s">
        <v>1337</v>
      </c>
      <c r="D813" s="25">
        <v>3.2</v>
      </c>
      <c r="E813" s="26">
        <v>183300</v>
      </c>
      <c r="F813" s="27">
        <f t="shared" si="76"/>
        <v>18.33</v>
      </c>
      <c r="G813" s="2">
        <v>34.028910323712</v>
      </c>
      <c r="H813" s="29">
        <f t="shared" si="79"/>
        <v>185.64599194605563</v>
      </c>
      <c r="I813" s="28">
        <v>49.44</v>
      </c>
      <c r="J813" s="90">
        <v>42.32</v>
      </c>
      <c r="K813" s="89">
        <f t="shared" si="75"/>
        <v>1.1682419659735348</v>
      </c>
      <c r="L813" s="82">
        <f t="shared" si="77"/>
        <v>34.028910323712</v>
      </c>
      <c r="M813" s="83">
        <f t="shared" si="78"/>
        <v>145.2882255990115</v>
      </c>
    </row>
    <row r="814" spans="1:13" ht="15">
      <c r="A814" s="42" t="s">
        <v>1338</v>
      </c>
      <c r="B814" s="10" t="s">
        <v>1339</v>
      </c>
      <c r="C814" s="24" t="s">
        <v>1337</v>
      </c>
      <c r="D814" s="25">
        <v>2.05</v>
      </c>
      <c r="E814" s="26">
        <v>117400</v>
      </c>
      <c r="F814" s="27">
        <f t="shared" si="76"/>
        <v>11.74</v>
      </c>
      <c r="G814" s="2">
        <v>21.799770676127995</v>
      </c>
      <c r="H814" s="29">
        <f t="shared" si="79"/>
        <v>185.68799553771714</v>
      </c>
      <c r="I814" s="28">
        <v>31.67</v>
      </c>
      <c r="J814" s="90">
        <v>27.11</v>
      </c>
      <c r="K814" s="89">
        <f t="shared" si="75"/>
        <v>1.16820361490225</v>
      </c>
      <c r="L814" s="82">
        <f t="shared" si="77"/>
        <v>21.799770676127995</v>
      </c>
      <c r="M814" s="83">
        <f t="shared" si="78"/>
        <v>145.27675758846618</v>
      </c>
    </row>
    <row r="815" spans="1:13" ht="15">
      <c r="A815" s="42" t="s">
        <v>1340</v>
      </c>
      <c r="B815" s="10" t="s">
        <v>1341</v>
      </c>
      <c r="C815" s="24" t="s">
        <v>1337</v>
      </c>
      <c r="D815" s="25">
        <v>1.51</v>
      </c>
      <c r="E815" s="26">
        <v>86500</v>
      </c>
      <c r="F815" s="27">
        <f t="shared" si="76"/>
        <v>8.65</v>
      </c>
      <c r="G815" s="2">
        <v>16.0573920590016</v>
      </c>
      <c r="H815" s="29">
        <f t="shared" si="79"/>
        <v>185.63459027747513</v>
      </c>
      <c r="I815" s="28">
        <v>23.33</v>
      </c>
      <c r="J815" s="90">
        <v>19.97</v>
      </c>
      <c r="K815" s="89">
        <f t="shared" si="75"/>
        <v>1.1682523785678518</v>
      </c>
      <c r="L815" s="82">
        <f t="shared" si="77"/>
        <v>16.0573920590016</v>
      </c>
      <c r="M815" s="83">
        <f t="shared" si="78"/>
        <v>145.29133942968934</v>
      </c>
    </row>
    <row r="816" spans="1:13" ht="30">
      <c r="A816" s="42" t="s">
        <v>1342</v>
      </c>
      <c r="B816" s="10" t="s">
        <v>1343</v>
      </c>
      <c r="C816" s="24" t="s">
        <v>1303</v>
      </c>
      <c r="D816" s="25">
        <v>1.91</v>
      </c>
      <c r="E816" s="26">
        <v>109400</v>
      </c>
      <c r="F816" s="27">
        <f t="shared" si="76"/>
        <v>10.94</v>
      </c>
      <c r="G816" s="2">
        <v>20.311005849465595</v>
      </c>
      <c r="H816" s="29">
        <f t="shared" si="79"/>
        <v>185.6581887519707</v>
      </c>
      <c r="I816" s="28">
        <v>29.51</v>
      </c>
      <c r="J816" s="90">
        <v>25.26</v>
      </c>
      <c r="K816" s="89">
        <f t="shared" si="75"/>
        <v>1.1682501979414093</v>
      </c>
      <c r="L816" s="82">
        <f t="shared" si="77"/>
        <v>20.311005849465595</v>
      </c>
      <c r="M816" s="83">
        <f t="shared" si="78"/>
        <v>145.29068731855267</v>
      </c>
    </row>
    <row r="817" spans="1:13" ht="30">
      <c r="A817" s="42" t="s">
        <v>1344</v>
      </c>
      <c r="B817" s="10" t="s">
        <v>1345</v>
      </c>
      <c r="C817" s="24" t="s">
        <v>1303</v>
      </c>
      <c r="D817" s="25">
        <v>2.45</v>
      </c>
      <c r="E817" s="26">
        <v>140300</v>
      </c>
      <c r="F817" s="27">
        <f t="shared" si="76"/>
        <v>14.03</v>
      </c>
      <c r="G817" s="2">
        <v>26.053384466591993</v>
      </c>
      <c r="H817" s="29">
        <f t="shared" si="79"/>
        <v>185.69767973337133</v>
      </c>
      <c r="I817" s="28">
        <v>37.86</v>
      </c>
      <c r="J817" s="90">
        <v>32.4</v>
      </c>
      <c r="K817" s="89">
        <f t="shared" si="75"/>
        <v>1.1685185185185185</v>
      </c>
      <c r="L817" s="82">
        <f t="shared" si="77"/>
        <v>26.053384466591993</v>
      </c>
      <c r="M817" s="83">
        <f t="shared" si="78"/>
        <v>145.31701264589066</v>
      </c>
    </row>
    <row r="818" spans="1:13" ht="15">
      <c r="A818" s="42" t="s">
        <v>1346</v>
      </c>
      <c r="B818" s="10" t="s">
        <v>1347</v>
      </c>
      <c r="C818" s="24" t="s">
        <v>1329</v>
      </c>
      <c r="D818" s="25">
        <v>1.5</v>
      </c>
      <c r="E818" s="26">
        <v>85900</v>
      </c>
      <c r="F818" s="27">
        <f t="shared" si="76"/>
        <v>8.59</v>
      </c>
      <c r="G818" s="2">
        <v>15.951051714239998</v>
      </c>
      <c r="H818" s="29">
        <f t="shared" si="79"/>
        <v>185.69326791897552</v>
      </c>
      <c r="I818" s="28">
        <v>23.18</v>
      </c>
      <c r="J818" s="90">
        <v>19.84</v>
      </c>
      <c r="K818" s="89">
        <f t="shared" si="75"/>
        <v>1.1683467741935485</v>
      </c>
      <c r="L818" s="82">
        <f t="shared" si="77"/>
        <v>15.951051714239998</v>
      </c>
      <c r="M818" s="83">
        <f t="shared" si="78"/>
        <v>145.31957149450213</v>
      </c>
    </row>
    <row r="819" spans="1:13" ht="30">
      <c r="A819" s="42" t="s">
        <v>1348</v>
      </c>
      <c r="B819" s="10" t="s">
        <v>1349</v>
      </c>
      <c r="C819" s="24" t="s">
        <v>1303</v>
      </c>
      <c r="D819" s="25">
        <v>1.17</v>
      </c>
      <c r="E819" s="26">
        <v>67000</v>
      </c>
      <c r="F819" s="27">
        <f t="shared" si="76"/>
        <v>6.7</v>
      </c>
      <c r="G819" s="2">
        <v>12.441820337107197</v>
      </c>
      <c r="H819" s="29">
        <f t="shared" si="79"/>
        <v>185.69881100159995</v>
      </c>
      <c r="I819" s="28">
        <v>18.08</v>
      </c>
      <c r="J819" s="90">
        <v>15.47</v>
      </c>
      <c r="K819" s="89">
        <f t="shared" si="75"/>
        <v>1.1687136393018744</v>
      </c>
      <c r="L819" s="82">
        <f t="shared" si="77"/>
        <v>12.441820337107197</v>
      </c>
      <c r="M819" s="83">
        <f t="shared" si="78"/>
        <v>145.31635653086207</v>
      </c>
    </row>
    <row r="820" spans="1:13" ht="30">
      <c r="A820" s="42" t="s">
        <v>1350</v>
      </c>
      <c r="B820" s="10" t="s">
        <v>1351</v>
      </c>
      <c r="C820" s="24" t="s">
        <v>1303</v>
      </c>
      <c r="D820" s="25">
        <v>1.48</v>
      </c>
      <c r="E820" s="26">
        <v>84800</v>
      </c>
      <c r="F820" s="27">
        <f t="shared" si="76"/>
        <v>8.48</v>
      </c>
      <c r="G820" s="2">
        <v>15.738371024716795</v>
      </c>
      <c r="H820" s="29">
        <f t="shared" si="79"/>
        <v>185.59399793298107</v>
      </c>
      <c r="I820" s="28">
        <v>22.87</v>
      </c>
      <c r="J820" s="90">
        <v>19.57</v>
      </c>
      <c r="K820" s="89">
        <f t="shared" si="75"/>
        <v>1.168625447112928</v>
      </c>
      <c r="L820" s="82">
        <f t="shared" si="77"/>
        <v>15.738371024716795</v>
      </c>
      <c r="M820" s="83">
        <f t="shared" si="78"/>
        <v>145.31364118994986</v>
      </c>
    </row>
    <row r="821" spans="1:13" ht="30">
      <c r="A821" s="42" t="s">
        <v>1352</v>
      </c>
      <c r="B821" s="10" t="s">
        <v>1353</v>
      </c>
      <c r="C821" s="24" t="s">
        <v>145</v>
      </c>
      <c r="D821" s="25">
        <v>0.31</v>
      </c>
      <c r="E821" s="26">
        <v>17800</v>
      </c>
      <c r="F821" s="27">
        <f t="shared" si="76"/>
        <v>1.78</v>
      </c>
      <c r="G821" s="2">
        <v>3.2965506876095994</v>
      </c>
      <c r="H821" s="29">
        <f t="shared" si="79"/>
        <v>185.19947683199996</v>
      </c>
      <c r="I821" s="28">
        <v>4.79</v>
      </c>
      <c r="J821" s="90">
        <v>4.1</v>
      </c>
      <c r="K821" s="89">
        <f t="shared" si="75"/>
        <v>1.1682926829268294</v>
      </c>
      <c r="L821" s="82">
        <f t="shared" si="77"/>
        <v>3.2965506876095994</v>
      </c>
      <c r="M821" s="83">
        <f t="shared" si="78"/>
        <v>145.3033929677973</v>
      </c>
    </row>
    <row r="822" spans="1:13" ht="30">
      <c r="A822" s="42" t="s">
        <v>1354</v>
      </c>
      <c r="B822" s="10" t="s">
        <v>1355</v>
      </c>
      <c r="C822" s="24" t="s">
        <v>145</v>
      </c>
      <c r="D822" s="25">
        <v>0.31</v>
      </c>
      <c r="E822" s="26">
        <v>20600</v>
      </c>
      <c r="F822" s="27">
        <f t="shared" si="76"/>
        <v>2.06</v>
      </c>
      <c r="G822" s="2">
        <v>3.8282524114175995</v>
      </c>
      <c r="H822" s="29">
        <f t="shared" si="79"/>
        <v>185.83749569988348</v>
      </c>
      <c r="I822" s="28">
        <v>5.56</v>
      </c>
      <c r="J822" s="90">
        <v>4.76</v>
      </c>
      <c r="K822" s="89">
        <f t="shared" si="75"/>
        <v>1.1680672268907564</v>
      </c>
      <c r="L822" s="82">
        <f t="shared" si="77"/>
        <v>3.8282524114175995</v>
      </c>
      <c r="M822" s="83">
        <f t="shared" si="78"/>
        <v>145.23598243986046</v>
      </c>
    </row>
    <row r="823" spans="1:13" ht="30">
      <c r="A823" s="42" t="s">
        <v>1356</v>
      </c>
      <c r="B823" s="10" t="s">
        <v>1357</v>
      </c>
      <c r="C823" s="24" t="s">
        <v>145</v>
      </c>
      <c r="D823" s="25">
        <v>0.45</v>
      </c>
      <c r="E823" s="26">
        <v>25800</v>
      </c>
      <c r="F823" s="27">
        <f t="shared" si="76"/>
        <v>2.58</v>
      </c>
      <c r="G823" s="2">
        <v>4.785315514271999</v>
      </c>
      <c r="H823" s="29">
        <f t="shared" si="79"/>
        <v>185.47734551441857</v>
      </c>
      <c r="I823" s="28">
        <v>6.95</v>
      </c>
      <c r="J823" s="90">
        <v>5.95</v>
      </c>
      <c r="K823" s="89">
        <f t="shared" si="75"/>
        <v>1.1680672268907564</v>
      </c>
      <c r="L823" s="82">
        <f t="shared" si="77"/>
        <v>4.785315514271999</v>
      </c>
      <c r="M823" s="83">
        <f t="shared" si="78"/>
        <v>145.2359824398605</v>
      </c>
    </row>
    <row r="824" spans="1:13" ht="30">
      <c r="A824" s="42" t="s">
        <v>1358</v>
      </c>
      <c r="B824" s="10" t="s">
        <v>1359</v>
      </c>
      <c r="C824" s="24" t="s">
        <v>1332</v>
      </c>
      <c r="D824" s="25">
        <v>0.41</v>
      </c>
      <c r="E824" s="26">
        <v>28000</v>
      </c>
      <c r="F824" s="27">
        <f t="shared" si="76"/>
        <v>2.8</v>
      </c>
      <c r="G824" s="2">
        <v>4.84245793595648</v>
      </c>
      <c r="H824" s="29">
        <f t="shared" si="79"/>
        <v>172.94492628416</v>
      </c>
      <c r="I824" s="28">
        <v>6.92</v>
      </c>
      <c r="J824" s="90">
        <v>5.92</v>
      </c>
      <c r="K824" s="89">
        <f t="shared" si="75"/>
        <v>1.1689189189189189</v>
      </c>
      <c r="L824" s="82">
        <f t="shared" si="77"/>
        <v>4.84245793595648</v>
      </c>
      <c r="M824" s="83">
        <f t="shared" si="78"/>
        <v>142.9026352220273</v>
      </c>
    </row>
    <row r="825" spans="1:13" ht="15" customHeight="1">
      <c r="A825" s="42" t="s">
        <v>1360</v>
      </c>
      <c r="B825" s="10" t="s">
        <v>1361</v>
      </c>
      <c r="C825" s="24" t="s">
        <v>1332</v>
      </c>
      <c r="D825" s="25">
        <v>0.25</v>
      </c>
      <c r="E825" s="26">
        <v>14300</v>
      </c>
      <c r="F825" s="27">
        <f t="shared" si="76"/>
        <v>1.43</v>
      </c>
      <c r="G825" s="2">
        <v>2.6585086190399996</v>
      </c>
      <c r="H825" s="29">
        <f t="shared" si="79"/>
        <v>185.9096936391608</v>
      </c>
      <c r="I825" s="28">
        <v>3.86</v>
      </c>
      <c r="J825" s="90">
        <v>3.31</v>
      </c>
      <c r="K825" s="89">
        <f t="shared" si="75"/>
        <v>1.1661631419939575</v>
      </c>
      <c r="L825" s="82">
        <f t="shared" si="77"/>
        <v>2.6585086190399996</v>
      </c>
      <c r="M825" s="83">
        <f t="shared" si="78"/>
        <v>145.19418791253963</v>
      </c>
    </row>
    <row r="826" spans="1:13" ht="15">
      <c r="A826" s="42" t="s">
        <v>1362</v>
      </c>
      <c r="B826" s="10" t="s">
        <v>1363</v>
      </c>
      <c r="C826" s="24" t="s">
        <v>393</v>
      </c>
      <c r="D826" s="25">
        <v>2.34</v>
      </c>
      <c r="E826" s="26">
        <v>159500</v>
      </c>
      <c r="F826" s="27">
        <f t="shared" si="76"/>
        <v>15.95</v>
      </c>
      <c r="G826" s="2">
        <v>27.637442853995513</v>
      </c>
      <c r="H826" s="29">
        <f t="shared" si="79"/>
        <v>173.27550378680573</v>
      </c>
      <c r="I826" s="28">
        <v>41.18</v>
      </c>
      <c r="J826" s="90">
        <v>35.26</v>
      </c>
      <c r="K826" s="89">
        <f t="shared" si="75"/>
        <v>1.1678956324446965</v>
      </c>
      <c r="L826" s="82">
        <f t="shared" si="77"/>
        <v>27.637442853995513</v>
      </c>
      <c r="M826" s="83">
        <f t="shared" si="78"/>
        <v>149.00076037261405</v>
      </c>
    </row>
    <row r="827" spans="1:13" ht="62.25" customHeight="1">
      <c r="A827" s="42" t="s">
        <v>1364</v>
      </c>
      <c r="B827" s="10" t="s">
        <v>1365</v>
      </c>
      <c r="C827" s="24" t="s">
        <v>145</v>
      </c>
      <c r="D827" s="25">
        <v>1.5</v>
      </c>
      <c r="E827" s="26">
        <v>102300</v>
      </c>
      <c r="F827" s="27">
        <f t="shared" si="76"/>
        <v>10.23</v>
      </c>
      <c r="G827" s="2">
        <v>17.716309521792002</v>
      </c>
      <c r="H827" s="29">
        <f t="shared" si="79"/>
        <v>173.17995622475075</v>
      </c>
      <c r="I827" s="28">
        <v>26.4</v>
      </c>
      <c r="J827" s="90">
        <v>22.6</v>
      </c>
      <c r="K827" s="89">
        <f t="shared" si="75"/>
        <v>1.1681415929203538</v>
      </c>
      <c r="L827" s="82">
        <f t="shared" si="77"/>
        <v>17.716309521792002</v>
      </c>
      <c r="M827" s="83">
        <f t="shared" si="78"/>
        <v>149.01523349163998</v>
      </c>
    </row>
    <row r="828" spans="1:13" ht="15">
      <c r="A828" s="42" t="s">
        <v>1366</v>
      </c>
      <c r="B828" s="19" t="s">
        <v>1367</v>
      </c>
      <c r="C828" s="24" t="s">
        <v>1368</v>
      </c>
      <c r="D828" s="25">
        <v>0.91</v>
      </c>
      <c r="E828" s="26">
        <v>62000</v>
      </c>
      <c r="F828" s="27">
        <f t="shared" si="76"/>
        <v>6.2</v>
      </c>
      <c r="G828" s="2">
        <v>10.74789444322048</v>
      </c>
      <c r="H828" s="29">
        <f t="shared" si="79"/>
        <v>173.35313618097547</v>
      </c>
      <c r="I828" s="28">
        <v>16.02</v>
      </c>
      <c r="J828" s="90">
        <v>13.71</v>
      </c>
      <c r="K828" s="89">
        <f t="shared" si="75"/>
        <v>1.1684901531728664</v>
      </c>
      <c r="L828" s="82">
        <f t="shared" si="77"/>
        <v>10.74789444322048</v>
      </c>
      <c r="M828" s="83">
        <f t="shared" si="78"/>
        <v>149.05245008342115</v>
      </c>
    </row>
    <row r="829" spans="1:13" ht="15">
      <c r="A829" s="42" t="s">
        <v>1369</v>
      </c>
      <c r="B829" s="19" t="s">
        <v>1370</v>
      </c>
      <c r="C829" s="24" t="s">
        <v>1371</v>
      </c>
      <c r="D829" s="25">
        <v>3.41</v>
      </c>
      <c r="E829" s="26">
        <v>262000</v>
      </c>
      <c r="F829" s="27">
        <f t="shared" si="76"/>
        <v>26.2</v>
      </c>
      <c r="G829" s="2">
        <v>45.22777544710655</v>
      </c>
      <c r="H829" s="29">
        <f t="shared" si="79"/>
        <v>172.62509712636088</v>
      </c>
      <c r="I829" s="28">
        <v>56.34</v>
      </c>
      <c r="J829" s="90">
        <v>56.34</v>
      </c>
      <c r="K829" s="89">
        <f t="shared" si="75"/>
        <v>1</v>
      </c>
      <c r="L829" s="82">
        <f t="shared" si="77"/>
        <v>45.22777544710655</v>
      </c>
      <c r="M829" s="83">
        <f t="shared" si="78"/>
        <v>124.56946963020343</v>
      </c>
    </row>
    <row r="830" spans="1:13" ht="18" customHeight="1">
      <c r="A830" s="98" t="s">
        <v>1372</v>
      </c>
      <c r="B830" s="99"/>
      <c r="C830" s="99"/>
      <c r="D830" s="99"/>
      <c r="E830" s="99"/>
      <c r="F830" s="99"/>
      <c r="G830" s="99"/>
      <c r="H830" s="99"/>
      <c r="I830" s="99"/>
      <c r="J830" s="88"/>
      <c r="K830" s="89"/>
      <c r="M830" s="83" t="e">
        <f>G830/L830%</f>
        <v>#DIV/0!</v>
      </c>
    </row>
    <row r="831" spans="1:13" ht="30">
      <c r="A831" s="9" t="s">
        <v>1373</v>
      </c>
      <c r="B831" s="10" t="s">
        <v>1374</v>
      </c>
      <c r="C831" s="11" t="s">
        <v>145</v>
      </c>
      <c r="D831" s="12">
        <v>0.5</v>
      </c>
      <c r="E831" s="13">
        <v>34100</v>
      </c>
      <c r="F831" s="14">
        <f>E831/10000</f>
        <v>3.41</v>
      </c>
      <c r="G831" s="4">
        <v>5.905436507264</v>
      </c>
      <c r="H831" s="16">
        <f t="shared" si="79"/>
        <v>173.17995622475073</v>
      </c>
      <c r="I831" s="48">
        <v>8.43</v>
      </c>
      <c r="J831" s="92">
        <v>7.22</v>
      </c>
      <c r="K831" s="89">
        <f t="shared" si="75"/>
        <v>1.167590027700831</v>
      </c>
      <c r="L831" s="82">
        <f>G831</f>
        <v>5.905436507264</v>
      </c>
      <c r="M831" s="83">
        <f>I831/L831*100</f>
        <v>142.74982026528698</v>
      </c>
    </row>
    <row r="832" spans="1:13" ht="30">
      <c r="A832" s="9" t="s">
        <v>1375</v>
      </c>
      <c r="B832" s="10" t="s">
        <v>1376</v>
      </c>
      <c r="C832" s="11" t="s">
        <v>145</v>
      </c>
      <c r="D832" s="12">
        <v>0.56</v>
      </c>
      <c r="E832" s="13">
        <v>38200</v>
      </c>
      <c r="F832" s="14">
        <f aca="true" t="shared" si="80" ref="F832:F902">E832/10000</f>
        <v>3.82</v>
      </c>
      <c r="G832" s="4">
        <v>6.61408888813568</v>
      </c>
      <c r="H832" s="16">
        <f t="shared" si="79"/>
        <v>173.14368817109113</v>
      </c>
      <c r="I832" s="48">
        <v>9.45</v>
      </c>
      <c r="J832" s="92">
        <v>8.09</v>
      </c>
      <c r="K832" s="89">
        <f t="shared" si="75"/>
        <v>1.1681087762669962</v>
      </c>
      <c r="L832" s="82">
        <f aca="true" t="shared" si="81" ref="L832:L902">G832</f>
        <v>6.61408888813568</v>
      </c>
      <c r="M832" s="83">
        <f aca="true" t="shared" si="82" ref="M832:M902">I832/L832*100</f>
        <v>142.87682188474005</v>
      </c>
    </row>
    <row r="833" spans="1:13" ht="30">
      <c r="A833" s="9" t="s">
        <v>1377</v>
      </c>
      <c r="B833" s="10" t="s">
        <v>1378</v>
      </c>
      <c r="C833" s="11" t="s">
        <v>145</v>
      </c>
      <c r="D833" s="12">
        <v>0.61</v>
      </c>
      <c r="E833" s="13">
        <v>41600</v>
      </c>
      <c r="F833" s="14">
        <f t="shared" si="80"/>
        <v>4.16</v>
      </c>
      <c r="G833" s="4">
        <v>7.204632538862079</v>
      </c>
      <c r="H833" s="16">
        <f t="shared" si="79"/>
        <v>173.1882821841846</v>
      </c>
      <c r="I833" s="48">
        <v>10.29</v>
      </c>
      <c r="J833" s="92">
        <v>8.81</v>
      </c>
      <c r="K833" s="89">
        <f t="shared" si="75"/>
        <v>1.1679909194097615</v>
      </c>
      <c r="L833" s="82">
        <f t="shared" si="81"/>
        <v>7.204632538862079</v>
      </c>
      <c r="M833" s="83">
        <f t="shared" si="82"/>
        <v>142.82477204070193</v>
      </c>
    </row>
    <row r="834" spans="1:13" ht="30">
      <c r="A834" s="9" t="s">
        <v>1379</v>
      </c>
      <c r="B834" s="10" t="s">
        <v>1380</v>
      </c>
      <c r="C834" s="11" t="s">
        <v>145</v>
      </c>
      <c r="D834" s="12">
        <v>0.76</v>
      </c>
      <c r="E834" s="13">
        <v>51800</v>
      </c>
      <c r="F834" s="14">
        <f t="shared" si="80"/>
        <v>5.18</v>
      </c>
      <c r="G834" s="4">
        <v>8.97626349104128</v>
      </c>
      <c r="H834" s="16">
        <f t="shared" si="79"/>
        <v>173.28693998149188</v>
      </c>
      <c r="I834" s="48">
        <v>12.82</v>
      </c>
      <c r="J834" s="92">
        <v>10.97</v>
      </c>
      <c r="K834" s="89">
        <f t="shared" si="75"/>
        <v>1.1686417502278943</v>
      </c>
      <c r="L834" s="82">
        <f t="shared" si="81"/>
        <v>8.97626349104128</v>
      </c>
      <c r="M834" s="83">
        <f>I834/L834*100</f>
        <v>142.82111942006765</v>
      </c>
    </row>
    <row r="835" spans="1:13" ht="27.75" customHeight="1">
      <c r="A835" s="9" t="s">
        <v>1381</v>
      </c>
      <c r="B835" s="47" t="s">
        <v>1382</v>
      </c>
      <c r="C835" s="11" t="s">
        <v>145</v>
      </c>
      <c r="D835" s="12">
        <v>0.83</v>
      </c>
      <c r="E835" s="13">
        <v>75500</v>
      </c>
      <c r="F835" s="14">
        <f t="shared" si="80"/>
        <v>7.55</v>
      </c>
      <c r="G835" s="4">
        <v>9.803024602058239</v>
      </c>
      <c r="H835" s="16">
        <f t="shared" si="79"/>
        <v>129.841385457725</v>
      </c>
      <c r="I835" s="48">
        <v>14</v>
      </c>
      <c r="J835" s="92">
        <v>11.98</v>
      </c>
      <c r="K835" s="89">
        <f t="shared" si="75"/>
        <v>1.1686143572621035</v>
      </c>
      <c r="L835" s="82">
        <f t="shared" si="81"/>
        <v>9.803024602058239</v>
      </c>
      <c r="M835" s="83">
        <f>I835/L835*100</f>
        <v>142.8130660516813</v>
      </c>
    </row>
    <row r="836" spans="1:13" ht="30">
      <c r="A836" s="9" t="s">
        <v>1383</v>
      </c>
      <c r="B836" s="10" t="s">
        <v>1384</v>
      </c>
      <c r="C836" s="11" t="s">
        <v>145</v>
      </c>
      <c r="D836" s="12">
        <v>1.21</v>
      </c>
      <c r="E836" s="13">
        <v>82500</v>
      </c>
      <c r="F836" s="14">
        <f t="shared" si="80"/>
        <v>8.25</v>
      </c>
      <c r="G836" s="4">
        <v>14.291156347578879</v>
      </c>
      <c r="H836" s="16">
        <f t="shared" si="79"/>
        <v>173.22613754641065</v>
      </c>
      <c r="I836" s="48">
        <v>20.41</v>
      </c>
      <c r="J836" s="92">
        <v>17.47</v>
      </c>
      <c r="K836" s="89">
        <f t="shared" si="75"/>
        <v>1.1682884945621066</v>
      </c>
      <c r="L836" s="82">
        <f t="shared" si="81"/>
        <v>14.291156347578879</v>
      </c>
      <c r="M836" s="83">
        <f t="shared" si="82"/>
        <v>142.8155952086952</v>
      </c>
    </row>
    <row r="837" spans="1:13" ht="30">
      <c r="A837" s="9" t="s">
        <v>1385</v>
      </c>
      <c r="B837" s="10" t="s">
        <v>1386</v>
      </c>
      <c r="C837" s="11" t="s">
        <v>145</v>
      </c>
      <c r="D837" s="12">
        <v>1.8</v>
      </c>
      <c r="E837" s="13">
        <v>122700</v>
      </c>
      <c r="F837" s="14">
        <f t="shared" si="80"/>
        <v>12.27</v>
      </c>
      <c r="G837" s="4">
        <v>21.259571426150394</v>
      </c>
      <c r="H837" s="16">
        <f t="shared" si="79"/>
        <v>173.26464079992172</v>
      </c>
      <c r="I837" s="48">
        <v>30.36</v>
      </c>
      <c r="J837" s="92">
        <v>25.99</v>
      </c>
      <c r="K837" s="89">
        <f t="shared" si="75"/>
        <v>1.168141592920354</v>
      </c>
      <c r="L837" s="82">
        <f t="shared" si="81"/>
        <v>21.259571426150394</v>
      </c>
      <c r="M837" s="83">
        <f t="shared" si="82"/>
        <v>142.80626542948838</v>
      </c>
    </row>
    <row r="838" spans="1:13" ht="30.75" customHeight="1">
      <c r="A838" s="9" t="s">
        <v>1387</v>
      </c>
      <c r="B838" s="10" t="s">
        <v>1388</v>
      </c>
      <c r="C838" s="11" t="s">
        <v>145</v>
      </c>
      <c r="D838" s="12">
        <v>1.25</v>
      </c>
      <c r="E838" s="13">
        <v>85200</v>
      </c>
      <c r="F838" s="14">
        <f t="shared" si="80"/>
        <v>8.52</v>
      </c>
      <c r="G838" s="4">
        <v>14.763591268159997</v>
      </c>
      <c r="H838" s="16">
        <f t="shared" si="79"/>
        <v>173.28158765446005</v>
      </c>
      <c r="I838" s="48">
        <v>21.08</v>
      </c>
      <c r="J838" s="92">
        <v>18.05</v>
      </c>
      <c r="K838" s="89">
        <f t="shared" si="75"/>
        <v>1.16786703601108</v>
      </c>
      <c r="L838" s="82">
        <f t="shared" si="81"/>
        <v>14.763591268159997</v>
      </c>
      <c r="M838" s="83">
        <f t="shared" si="82"/>
        <v>142.7836873638078</v>
      </c>
    </row>
    <row r="839" spans="1:13" ht="45">
      <c r="A839" s="9" t="s">
        <v>1389</v>
      </c>
      <c r="B839" s="10" t="s">
        <v>1390</v>
      </c>
      <c r="C839" s="11" t="s">
        <v>145</v>
      </c>
      <c r="D839" s="12">
        <v>0.6</v>
      </c>
      <c r="E839" s="13">
        <v>40900</v>
      </c>
      <c r="F839" s="14">
        <f t="shared" si="80"/>
        <v>4.09</v>
      </c>
      <c r="G839" s="4">
        <v>7.086523808716799</v>
      </c>
      <c r="H839" s="16">
        <f t="shared" si="79"/>
        <v>173.26464079992175</v>
      </c>
      <c r="I839" s="48">
        <v>10.12</v>
      </c>
      <c r="J839" s="92">
        <v>8.66</v>
      </c>
      <c r="K839" s="89">
        <f t="shared" si="75"/>
        <v>1.1685912240184757</v>
      </c>
      <c r="L839" s="82">
        <f t="shared" si="81"/>
        <v>7.086523808716799</v>
      </c>
      <c r="M839" s="83">
        <f t="shared" si="82"/>
        <v>142.80626542948835</v>
      </c>
    </row>
    <row r="840" spans="1:13" ht="45">
      <c r="A840" s="9" t="s">
        <v>1391</v>
      </c>
      <c r="B840" s="10" t="s">
        <v>1392</v>
      </c>
      <c r="C840" s="11" t="s">
        <v>145</v>
      </c>
      <c r="D840" s="12">
        <v>1.14</v>
      </c>
      <c r="E840" s="13">
        <v>77700</v>
      </c>
      <c r="F840" s="14">
        <f t="shared" si="80"/>
        <v>7.77</v>
      </c>
      <c r="G840" s="4">
        <v>13.46439523656192</v>
      </c>
      <c r="H840" s="16">
        <f t="shared" si="79"/>
        <v>173.2869399814919</v>
      </c>
      <c r="I840" s="48">
        <v>19.23</v>
      </c>
      <c r="J840" s="92">
        <v>16.46</v>
      </c>
      <c r="K840" s="89">
        <f t="shared" si="75"/>
        <v>1.1682867557715675</v>
      </c>
      <c r="L840" s="82">
        <f t="shared" si="81"/>
        <v>13.46439523656192</v>
      </c>
      <c r="M840" s="83">
        <f t="shared" si="82"/>
        <v>142.82111942006765</v>
      </c>
    </row>
    <row r="841" spans="1:13" ht="15">
      <c r="A841" s="9" t="s">
        <v>1393</v>
      </c>
      <c r="B841" s="10" t="s">
        <v>1394</v>
      </c>
      <c r="C841" s="11" t="s">
        <v>145</v>
      </c>
      <c r="D841" s="12">
        <v>0.62</v>
      </c>
      <c r="E841" s="13">
        <v>42300</v>
      </c>
      <c r="F841" s="14">
        <f t="shared" si="80"/>
        <v>4.23</v>
      </c>
      <c r="G841" s="4">
        <v>7.322741269007358</v>
      </c>
      <c r="H841" s="16">
        <f t="shared" si="79"/>
        <v>173.11445080395646</v>
      </c>
      <c r="I841" s="48">
        <v>10.46</v>
      </c>
      <c r="J841" s="92">
        <v>8.95</v>
      </c>
      <c r="K841" s="89">
        <f t="shared" si="75"/>
        <v>1.168715083798883</v>
      </c>
      <c r="L841" s="82">
        <f t="shared" si="81"/>
        <v>7.322741269007358</v>
      </c>
      <c r="M841" s="83">
        <f t="shared" si="82"/>
        <v>142.84268166445702</v>
      </c>
    </row>
    <row r="842" spans="1:13" ht="15">
      <c r="A842" s="9" t="s">
        <v>1395</v>
      </c>
      <c r="B842" s="10" t="s">
        <v>1396</v>
      </c>
      <c r="C842" s="11" t="s">
        <v>1397</v>
      </c>
      <c r="D842" s="12">
        <v>0.82</v>
      </c>
      <c r="E842" s="13">
        <v>55900</v>
      </c>
      <c r="F842" s="14">
        <f t="shared" si="80"/>
        <v>5.59</v>
      </c>
      <c r="G842" s="4">
        <v>9.68491587191296</v>
      </c>
      <c r="H842" s="16">
        <f t="shared" si="79"/>
        <v>173.25430897876493</v>
      </c>
      <c r="I842" s="48">
        <v>13.83</v>
      </c>
      <c r="J842" s="92">
        <v>11.84</v>
      </c>
      <c r="K842" s="89">
        <f t="shared" si="75"/>
        <v>1.1680743243243243</v>
      </c>
      <c r="L842" s="82">
        <f t="shared" si="81"/>
        <v>9.68491587191296</v>
      </c>
      <c r="M842" s="83">
        <f t="shared" si="82"/>
        <v>142.79938187287843</v>
      </c>
    </row>
    <row r="843" spans="1:13" ht="15">
      <c r="A843" s="9" t="s">
        <v>1398</v>
      </c>
      <c r="B843" s="10" t="s">
        <v>1399</v>
      </c>
      <c r="C843" s="11" t="s">
        <v>1397</v>
      </c>
      <c r="D843" s="12">
        <v>0.32</v>
      </c>
      <c r="E843" s="13">
        <v>21800</v>
      </c>
      <c r="F843" s="14">
        <f t="shared" si="80"/>
        <v>2.18</v>
      </c>
      <c r="G843" s="4">
        <v>3.7794793646489597</v>
      </c>
      <c r="H843" s="16">
        <f t="shared" si="79"/>
        <v>173.37061305729173</v>
      </c>
      <c r="I843" s="48">
        <v>5.4</v>
      </c>
      <c r="J843" s="92">
        <v>4.62</v>
      </c>
      <c r="K843" s="89">
        <f t="shared" si="75"/>
        <v>1.1688311688311688</v>
      </c>
      <c r="L843" s="82">
        <f t="shared" si="81"/>
        <v>3.7794793646489597</v>
      </c>
      <c r="M843" s="83">
        <f t="shared" si="82"/>
        <v>142.87682188474008</v>
      </c>
    </row>
    <row r="844" spans="1:13" ht="30">
      <c r="A844" s="9" t="s">
        <v>1400</v>
      </c>
      <c r="B844" s="10" t="s">
        <v>1401</v>
      </c>
      <c r="C844" s="11" t="s">
        <v>1402</v>
      </c>
      <c r="D844" s="12">
        <v>0.5</v>
      </c>
      <c r="E844" s="13">
        <v>28600</v>
      </c>
      <c r="F844" s="14">
        <f t="shared" si="80"/>
        <v>2.86</v>
      </c>
      <c r="G844" s="4">
        <v>4.968125320435199</v>
      </c>
      <c r="H844" s="16">
        <f t="shared" si="79"/>
        <v>173.71067553969226</v>
      </c>
      <c r="I844" s="48">
        <v>7.11</v>
      </c>
      <c r="J844" s="92">
        <v>6.09</v>
      </c>
      <c r="K844" s="89">
        <f t="shared" si="75"/>
        <v>1.167487684729064</v>
      </c>
      <c r="L844" s="82">
        <f t="shared" si="81"/>
        <v>4.968125320435199</v>
      </c>
      <c r="M844" s="83">
        <f t="shared" si="82"/>
        <v>143.11233194450048</v>
      </c>
    </row>
    <row r="845" spans="1:13" ht="30">
      <c r="A845" s="9" t="s">
        <v>1403</v>
      </c>
      <c r="B845" s="10" t="s">
        <v>1404</v>
      </c>
      <c r="C845" s="11" t="s">
        <v>1402</v>
      </c>
      <c r="D845" s="12">
        <v>0.6</v>
      </c>
      <c r="E845" s="13">
        <v>34400</v>
      </c>
      <c r="F845" s="14">
        <f t="shared" si="80"/>
        <v>3.44</v>
      </c>
      <c r="G845" s="4">
        <v>5.961750384522238</v>
      </c>
      <c r="H845" s="16">
        <f t="shared" si="79"/>
        <v>173.30669722448368</v>
      </c>
      <c r="I845" s="48">
        <v>8.54</v>
      </c>
      <c r="J845" s="92">
        <v>7.31</v>
      </c>
      <c r="K845" s="89">
        <f t="shared" si="75"/>
        <v>1.1682626538987688</v>
      </c>
      <c r="L845" s="82">
        <f t="shared" si="81"/>
        <v>5.961750384522238</v>
      </c>
      <c r="M845" s="83">
        <f t="shared" si="82"/>
        <v>143.24652072269504</v>
      </c>
    </row>
    <row r="846" spans="1:13" ht="30.75" customHeight="1">
      <c r="A846" s="9" t="s">
        <v>1405</v>
      </c>
      <c r="B846" s="10" t="s">
        <v>1406</v>
      </c>
      <c r="C846" s="11" t="s">
        <v>1402</v>
      </c>
      <c r="D846" s="12">
        <v>0.7</v>
      </c>
      <c r="E846" s="13">
        <v>40100</v>
      </c>
      <c r="F846" s="14">
        <f t="shared" si="80"/>
        <v>4.01</v>
      </c>
      <c r="G846" s="4">
        <v>6.95537544860928</v>
      </c>
      <c r="H846" s="16">
        <f t="shared" si="79"/>
        <v>173.45075931693967</v>
      </c>
      <c r="I846" s="48">
        <v>9.96</v>
      </c>
      <c r="J846" s="92">
        <v>8.53</v>
      </c>
      <c r="K846" s="89">
        <f t="shared" si="75"/>
        <v>1.1676436107854633</v>
      </c>
      <c r="L846" s="82">
        <f t="shared" si="81"/>
        <v>6.95537544860928</v>
      </c>
      <c r="M846" s="83">
        <f t="shared" si="82"/>
        <v>143.19859615905412</v>
      </c>
    </row>
    <row r="847" spans="1:13" ht="15">
      <c r="A847" s="9" t="s">
        <v>1407</v>
      </c>
      <c r="B847" s="10" t="s">
        <v>1408</v>
      </c>
      <c r="C847" s="11" t="s">
        <v>1402</v>
      </c>
      <c r="D847" s="12">
        <v>0.5</v>
      </c>
      <c r="E847" s="13">
        <v>28600</v>
      </c>
      <c r="F847" s="14">
        <f t="shared" si="80"/>
        <v>2.86</v>
      </c>
      <c r="G847" s="4">
        <v>4.968125320435199</v>
      </c>
      <c r="H847" s="16">
        <f t="shared" si="79"/>
        <v>173.71067553969226</v>
      </c>
      <c r="I847" s="48">
        <v>7.11</v>
      </c>
      <c r="J847" s="92">
        <v>6.09</v>
      </c>
      <c r="K847" s="89">
        <f t="shared" si="75"/>
        <v>1.167487684729064</v>
      </c>
      <c r="L847" s="82">
        <f t="shared" si="81"/>
        <v>4.968125320435199</v>
      </c>
      <c r="M847" s="83">
        <f t="shared" si="82"/>
        <v>143.11233194450048</v>
      </c>
    </row>
    <row r="848" spans="1:13" ht="15">
      <c r="A848" s="9" t="s">
        <v>1409</v>
      </c>
      <c r="B848" s="10" t="s">
        <v>1410</v>
      </c>
      <c r="C848" s="11" t="s">
        <v>1402</v>
      </c>
      <c r="D848" s="12">
        <v>0.6</v>
      </c>
      <c r="E848" s="13">
        <v>34400</v>
      </c>
      <c r="F848" s="14">
        <f t="shared" si="80"/>
        <v>3.44</v>
      </c>
      <c r="G848" s="4">
        <v>5.961750384522238</v>
      </c>
      <c r="H848" s="16">
        <f t="shared" si="79"/>
        <v>173.30669722448368</v>
      </c>
      <c r="I848" s="48">
        <v>8.54</v>
      </c>
      <c r="J848" s="92">
        <v>7.31</v>
      </c>
      <c r="K848" s="89">
        <f t="shared" si="75"/>
        <v>1.1682626538987688</v>
      </c>
      <c r="L848" s="82">
        <f t="shared" si="81"/>
        <v>5.961750384522238</v>
      </c>
      <c r="M848" s="83">
        <f t="shared" si="82"/>
        <v>143.24652072269504</v>
      </c>
    </row>
    <row r="849" spans="1:13" ht="15" customHeight="1">
      <c r="A849" s="9" t="s">
        <v>1411</v>
      </c>
      <c r="B849" s="49" t="s">
        <v>1412</v>
      </c>
      <c r="C849" s="50" t="s">
        <v>1413</v>
      </c>
      <c r="D849" s="12">
        <v>0.38</v>
      </c>
      <c r="E849" s="13">
        <v>21800</v>
      </c>
      <c r="F849" s="14">
        <f t="shared" si="80"/>
        <v>2.18</v>
      </c>
      <c r="G849" s="4">
        <v>3.7757752435307514</v>
      </c>
      <c r="H849" s="16">
        <f t="shared" si="79"/>
        <v>173.2006992445299</v>
      </c>
      <c r="I849" s="48">
        <v>5.41</v>
      </c>
      <c r="J849" s="92">
        <v>4.63</v>
      </c>
      <c r="K849" s="89">
        <f t="shared" si="75"/>
        <v>1.1684665226781858</v>
      </c>
      <c r="L849" s="82">
        <f t="shared" si="81"/>
        <v>3.7757752435307514</v>
      </c>
      <c r="M849" s="83">
        <f t="shared" si="82"/>
        <v>143.28183355906202</v>
      </c>
    </row>
    <row r="850" spans="1:13" ht="30">
      <c r="A850" s="9" t="s">
        <v>1414</v>
      </c>
      <c r="B850" s="10" t="s">
        <v>1415</v>
      </c>
      <c r="C850" s="11" t="s">
        <v>145</v>
      </c>
      <c r="D850" s="12">
        <v>1.37</v>
      </c>
      <c r="E850" s="13">
        <v>93400</v>
      </c>
      <c r="F850" s="14">
        <f t="shared" si="80"/>
        <v>9.34</v>
      </c>
      <c r="G850" s="4">
        <v>16.18089602990336</v>
      </c>
      <c r="H850" s="16">
        <f t="shared" si="79"/>
        <v>173.2429981788368</v>
      </c>
      <c r="I850" s="48">
        <v>23.11</v>
      </c>
      <c r="J850" s="92">
        <v>19.78</v>
      </c>
      <c r="K850" s="89">
        <f t="shared" si="75"/>
        <v>1.1683518705763396</v>
      </c>
      <c r="L850" s="82">
        <f t="shared" si="81"/>
        <v>16.18089602990336</v>
      </c>
      <c r="M850" s="83">
        <f t="shared" si="82"/>
        <v>142.82274576940114</v>
      </c>
    </row>
    <row r="851" spans="1:13" ht="30.75" customHeight="1">
      <c r="A851" s="9" t="s">
        <v>1416</v>
      </c>
      <c r="B851" s="47" t="s">
        <v>1417</v>
      </c>
      <c r="C851" s="11" t="s">
        <v>145</v>
      </c>
      <c r="D851" s="12">
        <v>1.89</v>
      </c>
      <c r="E851" s="13">
        <v>162400</v>
      </c>
      <c r="F851" s="14">
        <f t="shared" si="80"/>
        <v>16.24</v>
      </c>
      <c r="G851" s="4">
        <v>21.25854999745792</v>
      </c>
      <c r="H851" s="16">
        <f t="shared" si="79"/>
        <v>130.9024014621793</v>
      </c>
      <c r="I851" s="48">
        <v>31.88</v>
      </c>
      <c r="J851" s="92">
        <v>27.29</v>
      </c>
      <c r="K851" s="89">
        <f aca="true" t="shared" si="83" ref="K851:K914">I851/J851</f>
        <v>1.1681934774642726</v>
      </c>
      <c r="L851" s="82">
        <f t="shared" si="81"/>
        <v>21.25854999745792</v>
      </c>
      <c r="M851" s="83">
        <f t="shared" si="82"/>
        <v>149.9631912986172</v>
      </c>
    </row>
    <row r="852" spans="1:13" ht="30">
      <c r="A852" s="9" t="s">
        <v>1418</v>
      </c>
      <c r="B852" s="10" t="s">
        <v>1419</v>
      </c>
      <c r="C852" s="11" t="s">
        <v>145</v>
      </c>
      <c r="D852" s="12">
        <v>2.6</v>
      </c>
      <c r="E852" s="13">
        <v>177200</v>
      </c>
      <c r="F852" s="14">
        <f t="shared" si="80"/>
        <v>17.72</v>
      </c>
      <c r="G852" s="4">
        <v>30.7082698377728</v>
      </c>
      <c r="H852" s="16">
        <f t="shared" si="79"/>
        <v>173.2972338474763</v>
      </c>
      <c r="I852" s="48">
        <v>43.85</v>
      </c>
      <c r="J852" s="92">
        <v>37.54</v>
      </c>
      <c r="K852" s="89">
        <f t="shared" si="83"/>
        <v>1.1680873734683006</v>
      </c>
      <c r="L852" s="82">
        <f t="shared" si="81"/>
        <v>30.7082698377728</v>
      </c>
      <c r="M852" s="83">
        <f t="shared" si="82"/>
        <v>142.79541059021886</v>
      </c>
    </row>
    <row r="853" spans="1:13" ht="15">
      <c r="A853" s="9" t="s">
        <v>1420</v>
      </c>
      <c r="B853" s="10" t="s">
        <v>1421</v>
      </c>
      <c r="C853" s="11" t="s">
        <v>393</v>
      </c>
      <c r="D853" s="12">
        <v>2.09</v>
      </c>
      <c r="E853" s="13">
        <v>142500</v>
      </c>
      <c r="F853" s="14">
        <f t="shared" si="80"/>
        <v>14.25</v>
      </c>
      <c r="G853" s="4">
        <v>24.684724600363516</v>
      </c>
      <c r="H853" s="16">
        <f t="shared" si="79"/>
        <v>173.22613754641065</v>
      </c>
      <c r="I853" s="48">
        <v>35.25</v>
      </c>
      <c r="J853" s="92">
        <v>30.18</v>
      </c>
      <c r="K853" s="89">
        <f t="shared" si="83"/>
        <v>1.1679920477137178</v>
      </c>
      <c r="L853" s="82">
        <f t="shared" si="81"/>
        <v>24.684724600363516</v>
      </c>
      <c r="M853" s="83">
        <f t="shared" si="82"/>
        <v>142.80086397836862</v>
      </c>
    </row>
    <row r="854" spans="1:13" ht="15">
      <c r="A854" s="9" t="s">
        <v>1422</v>
      </c>
      <c r="B854" s="10" t="s">
        <v>1423</v>
      </c>
      <c r="C854" s="11" t="s">
        <v>393</v>
      </c>
      <c r="D854" s="33">
        <v>2</v>
      </c>
      <c r="E854" s="13">
        <v>136400</v>
      </c>
      <c r="F854" s="14">
        <f t="shared" si="80"/>
        <v>13.64</v>
      </c>
      <c r="G854" s="4">
        <v>23.621746029056</v>
      </c>
      <c r="H854" s="16">
        <f t="shared" si="79"/>
        <v>173.17995622475073</v>
      </c>
      <c r="I854" s="48">
        <v>33.73</v>
      </c>
      <c r="J854" s="92">
        <v>28.88</v>
      </c>
      <c r="K854" s="89">
        <f t="shared" si="83"/>
        <v>1.1679362880886426</v>
      </c>
      <c r="L854" s="82">
        <f t="shared" si="81"/>
        <v>23.621746029056</v>
      </c>
      <c r="M854" s="83">
        <f t="shared" si="82"/>
        <v>142.792154138438</v>
      </c>
    </row>
    <row r="855" spans="1:13" ht="15">
      <c r="A855" s="9" t="s">
        <v>1424</v>
      </c>
      <c r="B855" s="10" t="s">
        <v>1425</v>
      </c>
      <c r="C855" s="11" t="s">
        <v>393</v>
      </c>
      <c r="D855" s="12">
        <v>1.26</v>
      </c>
      <c r="E855" s="13">
        <v>85900</v>
      </c>
      <c r="F855" s="14">
        <f t="shared" si="80"/>
        <v>8.59</v>
      </c>
      <c r="G855" s="4">
        <v>14.881699998305281</v>
      </c>
      <c r="H855" s="16">
        <f t="shared" si="79"/>
        <v>173.24447029459</v>
      </c>
      <c r="I855" s="48">
        <v>21.25</v>
      </c>
      <c r="J855" s="92">
        <v>18.19</v>
      </c>
      <c r="K855" s="89">
        <f t="shared" si="83"/>
        <v>1.1682242990654206</v>
      </c>
      <c r="L855" s="82">
        <f t="shared" si="81"/>
        <v>14.881699998305281</v>
      </c>
      <c r="M855" s="83">
        <f t="shared" si="82"/>
        <v>142.79282610467848</v>
      </c>
    </row>
    <row r="856" spans="1:13" ht="15">
      <c r="A856" s="9" t="s">
        <v>1426</v>
      </c>
      <c r="B856" s="10" t="s">
        <v>1427</v>
      </c>
      <c r="C856" s="11" t="s">
        <v>393</v>
      </c>
      <c r="D856" s="12">
        <v>2.1</v>
      </c>
      <c r="E856" s="13">
        <v>143200</v>
      </c>
      <c r="F856" s="14">
        <f t="shared" si="80"/>
        <v>14.32</v>
      </c>
      <c r="G856" s="4">
        <v>24.802833330508797</v>
      </c>
      <c r="H856" s="16">
        <f t="shared" si="79"/>
        <v>173.20414336947485</v>
      </c>
      <c r="I856" s="48">
        <v>35.42</v>
      </c>
      <c r="J856" s="92">
        <v>30.32</v>
      </c>
      <c r="K856" s="89">
        <f t="shared" si="83"/>
        <v>1.1682058047493404</v>
      </c>
      <c r="L856" s="82">
        <f t="shared" si="81"/>
        <v>24.802833330508797</v>
      </c>
      <c r="M856" s="83">
        <f t="shared" si="82"/>
        <v>142.80626542948835</v>
      </c>
    </row>
    <row r="857" spans="1:13" ht="15">
      <c r="A857" s="9" t="s">
        <v>1428</v>
      </c>
      <c r="B857" s="10" t="s">
        <v>1429</v>
      </c>
      <c r="C857" s="11" t="s">
        <v>393</v>
      </c>
      <c r="D857" s="12">
        <v>2.5</v>
      </c>
      <c r="E857" s="13">
        <v>170400</v>
      </c>
      <c r="F857" s="14">
        <f t="shared" si="80"/>
        <v>17.04</v>
      </c>
      <c r="G857" s="4">
        <v>29.527182536319994</v>
      </c>
      <c r="H857" s="16">
        <f t="shared" si="79"/>
        <v>173.28158765446005</v>
      </c>
      <c r="I857" s="48">
        <v>42.17</v>
      </c>
      <c r="J857" s="92">
        <v>36.1</v>
      </c>
      <c r="K857" s="89">
        <f t="shared" si="83"/>
        <v>1.1681440443213296</v>
      </c>
      <c r="L857" s="82">
        <f t="shared" si="81"/>
        <v>29.527182536319994</v>
      </c>
      <c r="M857" s="83">
        <f t="shared" si="82"/>
        <v>142.81755446232864</v>
      </c>
    </row>
    <row r="858" spans="1:13" ht="15">
      <c r="A858" s="9" t="s">
        <v>1430</v>
      </c>
      <c r="B858" s="10" t="s">
        <v>1431</v>
      </c>
      <c r="C858" s="11" t="s">
        <v>393</v>
      </c>
      <c r="D858" s="12">
        <v>5.03</v>
      </c>
      <c r="E858" s="13">
        <v>342900</v>
      </c>
      <c r="F858" s="14">
        <f t="shared" si="80"/>
        <v>34.29</v>
      </c>
      <c r="G858" s="4">
        <v>59.40869126307584</v>
      </c>
      <c r="H858" s="16">
        <f t="shared" si="79"/>
        <v>173.25369280570382</v>
      </c>
      <c r="I858" s="48">
        <v>84.84</v>
      </c>
      <c r="J858" s="92">
        <v>72.63</v>
      </c>
      <c r="K858" s="89">
        <f t="shared" si="83"/>
        <v>1.1681123502684843</v>
      </c>
      <c r="L858" s="82">
        <f t="shared" si="81"/>
        <v>59.40869126307584</v>
      </c>
      <c r="M858" s="83">
        <f t="shared" si="82"/>
        <v>142.8073875997508</v>
      </c>
    </row>
    <row r="859" spans="1:13" ht="15">
      <c r="A859" s="9" t="s">
        <v>1432</v>
      </c>
      <c r="B859" s="10" t="s">
        <v>1433</v>
      </c>
      <c r="C859" s="11" t="s">
        <v>62</v>
      </c>
      <c r="D859" s="12">
        <v>0.69</v>
      </c>
      <c r="E859" s="13">
        <v>39500</v>
      </c>
      <c r="F859" s="14">
        <f t="shared" si="80"/>
        <v>3.95</v>
      </c>
      <c r="G859" s="4">
        <v>6.856012942200575</v>
      </c>
      <c r="H859" s="16">
        <f t="shared" si="79"/>
        <v>173.56994790381202</v>
      </c>
      <c r="I859" s="48">
        <v>9.82</v>
      </c>
      <c r="J859" s="92">
        <v>8.4</v>
      </c>
      <c r="K859" s="89">
        <f t="shared" si="83"/>
        <v>1.1690476190476191</v>
      </c>
      <c r="L859" s="82">
        <f t="shared" si="81"/>
        <v>6.856012942200575</v>
      </c>
      <c r="M859" s="83">
        <f t="shared" si="82"/>
        <v>143.23193498593477</v>
      </c>
    </row>
    <row r="860" spans="1:13" ht="15">
      <c r="A860" s="9" t="s">
        <v>1434</v>
      </c>
      <c r="B860" s="10" t="s">
        <v>1435</v>
      </c>
      <c r="C860" s="11" t="s">
        <v>62</v>
      </c>
      <c r="D860" s="12">
        <v>0.8</v>
      </c>
      <c r="E860" s="13">
        <v>45800</v>
      </c>
      <c r="F860" s="14">
        <f t="shared" si="80"/>
        <v>4.58</v>
      </c>
      <c r="G860" s="4">
        <v>7.94900051269632</v>
      </c>
      <c r="H860" s="16">
        <f t="shared" si="79"/>
        <v>173.5589631593083</v>
      </c>
      <c r="I860" s="48">
        <v>11.38</v>
      </c>
      <c r="J860" s="92">
        <v>9.74</v>
      </c>
      <c r="K860" s="89">
        <f t="shared" si="83"/>
        <v>1.1683778234086244</v>
      </c>
      <c r="L860" s="82">
        <f t="shared" si="81"/>
        <v>7.94900051269632</v>
      </c>
      <c r="M860" s="83">
        <f t="shared" si="82"/>
        <v>143.16265273632342</v>
      </c>
    </row>
    <row r="861" spans="1:13" ht="15">
      <c r="A861" s="9" t="s">
        <v>1436</v>
      </c>
      <c r="B861" s="10" t="s">
        <v>1437</v>
      </c>
      <c r="C861" s="11" t="s">
        <v>62</v>
      </c>
      <c r="D861" s="12">
        <v>0.98</v>
      </c>
      <c r="E861" s="13">
        <v>66800</v>
      </c>
      <c r="F861" s="14">
        <f t="shared" si="80"/>
        <v>6.68</v>
      </c>
      <c r="G861" s="4">
        <v>11.57465555423744</v>
      </c>
      <c r="H861" s="16">
        <f t="shared" si="79"/>
        <v>173.27328674008143</v>
      </c>
      <c r="I861" s="48">
        <v>16.53</v>
      </c>
      <c r="J861" s="92">
        <v>14.15</v>
      </c>
      <c r="K861" s="89">
        <f t="shared" si="83"/>
        <v>1.1681978798586572</v>
      </c>
      <c r="L861" s="82">
        <f t="shared" si="81"/>
        <v>11.57465555423744</v>
      </c>
      <c r="M861" s="83">
        <f t="shared" si="82"/>
        <v>142.81202514012114</v>
      </c>
    </row>
    <row r="862" spans="1:13" ht="15">
      <c r="A862" s="9" t="s">
        <v>1438</v>
      </c>
      <c r="B862" s="10" t="s">
        <v>1439</v>
      </c>
      <c r="C862" s="11" t="s">
        <v>62</v>
      </c>
      <c r="D862" s="12">
        <v>0.43</v>
      </c>
      <c r="E862" s="13">
        <v>24600</v>
      </c>
      <c r="F862" s="14">
        <f t="shared" si="80"/>
        <v>2.46</v>
      </c>
      <c r="G862" s="4">
        <v>4.272587775574271</v>
      </c>
      <c r="H862" s="16">
        <f t="shared" si="79"/>
        <v>173.68242990139314</v>
      </c>
      <c r="I862" s="48">
        <v>6.12</v>
      </c>
      <c r="J862" s="92">
        <v>5.24</v>
      </c>
      <c r="K862" s="89">
        <f t="shared" si="83"/>
        <v>1.16793893129771</v>
      </c>
      <c r="L862" s="82">
        <f t="shared" si="81"/>
        <v>4.272587775574271</v>
      </c>
      <c r="M862" s="83">
        <f t="shared" si="82"/>
        <v>143.2387190495442</v>
      </c>
    </row>
    <row r="863" spans="1:13" ht="15" customHeight="1">
      <c r="A863" s="9" t="s">
        <v>1440</v>
      </c>
      <c r="B863" s="10" t="s">
        <v>1441</v>
      </c>
      <c r="C863" s="11" t="s">
        <v>1442</v>
      </c>
      <c r="D863" s="12">
        <v>1.09</v>
      </c>
      <c r="E863" s="13">
        <v>74300</v>
      </c>
      <c r="F863" s="14">
        <f t="shared" si="80"/>
        <v>7.43</v>
      </c>
      <c r="G863" s="4">
        <v>12.873851585835517</v>
      </c>
      <c r="H863" s="16">
        <f t="shared" si="79"/>
        <v>173.26852740020885</v>
      </c>
      <c r="I863" s="48">
        <v>18.38</v>
      </c>
      <c r="J863" s="92">
        <v>15.74</v>
      </c>
      <c r="K863" s="89">
        <f t="shared" si="83"/>
        <v>1.167725540025413</v>
      </c>
      <c r="L863" s="82">
        <f t="shared" si="81"/>
        <v>12.873851585835517</v>
      </c>
      <c r="M863" s="83">
        <f t="shared" si="82"/>
        <v>142.77001624146914</v>
      </c>
    </row>
    <row r="864" spans="1:13" ht="15">
      <c r="A864" s="9" t="s">
        <v>1443</v>
      </c>
      <c r="B864" s="10" t="s">
        <v>1444</v>
      </c>
      <c r="C864" s="11" t="s">
        <v>62</v>
      </c>
      <c r="D864" s="12">
        <v>0.9</v>
      </c>
      <c r="E864" s="13">
        <v>61400</v>
      </c>
      <c r="F864" s="14">
        <f t="shared" si="80"/>
        <v>6.14</v>
      </c>
      <c r="G864" s="4">
        <v>10.629785713075197</v>
      </c>
      <c r="H864" s="16">
        <f t="shared" si="79"/>
        <v>173.12354581555698</v>
      </c>
      <c r="I864" s="48">
        <v>15.18</v>
      </c>
      <c r="J864" s="92">
        <v>13</v>
      </c>
      <c r="K864" s="89">
        <f t="shared" si="83"/>
        <v>1.1676923076923076</v>
      </c>
      <c r="L864" s="82">
        <f t="shared" si="81"/>
        <v>10.629785713075197</v>
      </c>
      <c r="M864" s="83">
        <f t="shared" si="82"/>
        <v>142.80626542948838</v>
      </c>
    </row>
    <row r="865" spans="1:13" ht="15">
      <c r="A865" s="9" t="s">
        <v>1445</v>
      </c>
      <c r="B865" s="10" t="s">
        <v>1446</v>
      </c>
      <c r="C865" s="11" t="s">
        <v>62</v>
      </c>
      <c r="D865" s="12">
        <v>0.72</v>
      </c>
      <c r="E865" s="13">
        <v>49100</v>
      </c>
      <c r="F865" s="14">
        <f t="shared" si="80"/>
        <v>4.91</v>
      </c>
      <c r="G865" s="4">
        <v>8.50382857046016</v>
      </c>
      <c r="H865" s="16">
        <f t="shared" si="79"/>
        <v>173.19406457149</v>
      </c>
      <c r="I865" s="48">
        <v>12.14</v>
      </c>
      <c r="J865" s="92">
        <v>10.4</v>
      </c>
      <c r="K865" s="89">
        <f t="shared" si="83"/>
        <v>1.1673076923076924</v>
      </c>
      <c r="L865" s="82">
        <f t="shared" si="81"/>
        <v>8.50382857046016</v>
      </c>
      <c r="M865" s="83">
        <f t="shared" si="82"/>
        <v>142.75922779265386</v>
      </c>
    </row>
    <row r="866" spans="1:13" ht="15">
      <c r="A866" s="9" t="s">
        <v>1447</v>
      </c>
      <c r="B866" s="10" t="s">
        <v>1448</v>
      </c>
      <c r="C866" s="11" t="s">
        <v>62</v>
      </c>
      <c r="D866" s="12">
        <v>0.35</v>
      </c>
      <c r="E866" s="13">
        <v>20000</v>
      </c>
      <c r="F866" s="14">
        <f t="shared" si="80"/>
        <v>2</v>
      </c>
      <c r="G866" s="4">
        <v>3.47768772430464</v>
      </c>
      <c r="H866" s="16">
        <f t="shared" si="79"/>
        <v>173.88438621523198</v>
      </c>
      <c r="I866" s="48">
        <v>4.98</v>
      </c>
      <c r="J866" s="92">
        <v>4.26</v>
      </c>
      <c r="K866" s="89">
        <f t="shared" si="83"/>
        <v>1.1690140845070425</v>
      </c>
      <c r="L866" s="82">
        <f t="shared" si="81"/>
        <v>3.47768772430464</v>
      </c>
      <c r="M866" s="83">
        <f t="shared" si="82"/>
        <v>143.19859615905412</v>
      </c>
    </row>
    <row r="867" spans="1:13" ht="30">
      <c r="A867" s="9" t="s">
        <v>1449</v>
      </c>
      <c r="B867" s="10" t="s">
        <v>1450</v>
      </c>
      <c r="C867" s="11" t="s">
        <v>62</v>
      </c>
      <c r="D867" s="12">
        <v>1.1</v>
      </c>
      <c r="E867" s="13">
        <v>75000</v>
      </c>
      <c r="F867" s="14">
        <f t="shared" si="80"/>
        <v>7.5</v>
      </c>
      <c r="G867" s="4">
        <v>12.991960315980801</v>
      </c>
      <c r="H867" s="16">
        <f aca="true" t="shared" si="84" ref="H867:H935">G867/F867%</f>
        <v>173.22613754641068</v>
      </c>
      <c r="I867" s="48">
        <v>18.55</v>
      </c>
      <c r="J867" s="92">
        <v>15.88</v>
      </c>
      <c r="K867" s="89">
        <f t="shared" si="83"/>
        <v>1.1681360201511335</v>
      </c>
      <c r="L867" s="82">
        <f t="shared" si="81"/>
        <v>12.991960315980801</v>
      </c>
      <c r="M867" s="83">
        <f t="shared" si="82"/>
        <v>142.78060853666952</v>
      </c>
    </row>
    <row r="868" spans="1:13" ht="30">
      <c r="A868" s="9" t="s">
        <v>1451</v>
      </c>
      <c r="B868" s="10" t="s">
        <v>1452</v>
      </c>
      <c r="C868" s="11" t="s">
        <v>62</v>
      </c>
      <c r="D868" s="12">
        <v>1.8</v>
      </c>
      <c r="E868" s="13">
        <v>122700</v>
      </c>
      <c r="F868" s="14">
        <f t="shared" si="80"/>
        <v>12.27</v>
      </c>
      <c r="G868" s="4">
        <v>21.259571426150394</v>
      </c>
      <c r="H868" s="16">
        <f t="shared" si="84"/>
        <v>173.26464079992172</v>
      </c>
      <c r="I868" s="48">
        <v>30.36</v>
      </c>
      <c r="J868" s="92">
        <v>25.99</v>
      </c>
      <c r="K868" s="89">
        <f t="shared" si="83"/>
        <v>1.168141592920354</v>
      </c>
      <c r="L868" s="82">
        <f t="shared" si="81"/>
        <v>21.259571426150394</v>
      </c>
      <c r="M868" s="83">
        <f t="shared" si="82"/>
        <v>142.80626542948838</v>
      </c>
    </row>
    <row r="869" spans="1:13" ht="18.75" customHeight="1">
      <c r="A869" s="9" t="s">
        <v>1453</v>
      </c>
      <c r="B869" s="47" t="s">
        <v>1454</v>
      </c>
      <c r="C869" s="11" t="s">
        <v>62</v>
      </c>
      <c r="D869" s="12">
        <v>1.3</v>
      </c>
      <c r="E869" s="13">
        <v>125300</v>
      </c>
      <c r="F869" s="14">
        <f t="shared" si="80"/>
        <v>12.53</v>
      </c>
      <c r="G869" s="4">
        <v>15.3541349188864</v>
      </c>
      <c r="H869" s="16">
        <f t="shared" si="84"/>
        <v>122.5389857852067</v>
      </c>
      <c r="I869" s="48">
        <v>21.93</v>
      </c>
      <c r="J869" s="92">
        <v>18.77</v>
      </c>
      <c r="K869" s="89">
        <f t="shared" si="83"/>
        <v>1.1683537559936068</v>
      </c>
      <c r="L869" s="82">
        <f t="shared" si="81"/>
        <v>15.3541349188864</v>
      </c>
      <c r="M869" s="83">
        <f t="shared" si="82"/>
        <v>142.82797510802735</v>
      </c>
    </row>
    <row r="870" spans="1:13" ht="15">
      <c r="A870" s="9" t="s">
        <v>1455</v>
      </c>
      <c r="B870" s="10" t="s">
        <v>1456</v>
      </c>
      <c r="C870" s="11" t="s">
        <v>62</v>
      </c>
      <c r="D870" s="12">
        <v>0.33</v>
      </c>
      <c r="E870" s="13">
        <v>22500</v>
      </c>
      <c r="F870" s="14">
        <f t="shared" si="80"/>
        <v>2.25</v>
      </c>
      <c r="G870" s="4">
        <v>3.89758809479424</v>
      </c>
      <c r="H870" s="16">
        <f t="shared" si="84"/>
        <v>173.22613754641065</v>
      </c>
      <c r="I870" s="48">
        <v>5.57</v>
      </c>
      <c r="J870" s="92">
        <v>4.76</v>
      </c>
      <c r="K870" s="89">
        <f t="shared" si="83"/>
        <v>1.1701680672268908</v>
      </c>
      <c r="L870" s="82">
        <f t="shared" si="81"/>
        <v>3.89758809479424</v>
      </c>
      <c r="M870" s="83">
        <f t="shared" si="82"/>
        <v>142.90889300076358</v>
      </c>
    </row>
    <row r="871" spans="1:13" ht="30">
      <c r="A871" s="9" t="s">
        <v>1457</v>
      </c>
      <c r="B871" s="10" t="s">
        <v>1458</v>
      </c>
      <c r="C871" s="11" t="s">
        <v>393</v>
      </c>
      <c r="D871" s="12">
        <v>0.73</v>
      </c>
      <c r="E871" s="13">
        <v>49800</v>
      </c>
      <c r="F871" s="14">
        <f t="shared" si="80"/>
        <v>4.98</v>
      </c>
      <c r="G871" s="4">
        <v>8.621937300605438</v>
      </c>
      <c r="H871" s="16">
        <f t="shared" si="84"/>
        <v>173.13127109649474</v>
      </c>
      <c r="I871" s="48">
        <v>12.31</v>
      </c>
      <c r="J871" s="92">
        <v>10.54</v>
      </c>
      <c r="K871" s="89">
        <f t="shared" si="83"/>
        <v>1.1679316888045541</v>
      </c>
      <c r="L871" s="82">
        <f t="shared" si="81"/>
        <v>8.621937300605438</v>
      </c>
      <c r="M871" s="83">
        <f t="shared" si="82"/>
        <v>142.77533657239172</v>
      </c>
    </row>
    <row r="872" spans="1:13" ht="45">
      <c r="A872" s="9" t="s">
        <v>1459</v>
      </c>
      <c r="B872" s="10" t="s">
        <v>1460</v>
      </c>
      <c r="C872" s="11" t="s">
        <v>393</v>
      </c>
      <c r="D872" s="12">
        <v>0.85</v>
      </c>
      <c r="E872" s="13">
        <v>57900</v>
      </c>
      <c r="F872" s="14">
        <f t="shared" si="80"/>
        <v>5.79</v>
      </c>
      <c r="G872" s="4">
        <v>10.039242062348798</v>
      </c>
      <c r="H872" s="16">
        <f t="shared" si="84"/>
        <v>173.38932750170636</v>
      </c>
      <c r="I872" s="48">
        <v>14.34</v>
      </c>
      <c r="J872" s="92">
        <v>12.27</v>
      </c>
      <c r="K872" s="89">
        <f t="shared" si="83"/>
        <v>1.1687041564792175</v>
      </c>
      <c r="L872" s="82">
        <f t="shared" si="81"/>
        <v>10.039242062348798</v>
      </c>
      <c r="M872" s="83">
        <f t="shared" si="82"/>
        <v>142.83946846725388</v>
      </c>
    </row>
    <row r="873" spans="1:13" ht="15">
      <c r="A873" s="9" t="s">
        <v>1461</v>
      </c>
      <c r="B873" s="10" t="s">
        <v>1462</v>
      </c>
      <c r="C873" s="11" t="s">
        <v>393</v>
      </c>
      <c r="D873" s="12">
        <v>0.2</v>
      </c>
      <c r="E873" s="13">
        <v>13600</v>
      </c>
      <c r="F873" s="14">
        <f t="shared" si="80"/>
        <v>1.36</v>
      </c>
      <c r="G873" s="4">
        <v>2.3621746029055997</v>
      </c>
      <c r="H873" s="16">
        <f t="shared" si="84"/>
        <v>173.68930903717643</v>
      </c>
      <c r="I873" s="48">
        <v>3.37</v>
      </c>
      <c r="J873" s="92">
        <v>2.89</v>
      </c>
      <c r="K873" s="89">
        <f t="shared" si="83"/>
        <v>1.1660899653979238</v>
      </c>
      <c r="L873" s="82">
        <f t="shared" si="81"/>
        <v>2.3621746029055997</v>
      </c>
      <c r="M873" s="83">
        <f t="shared" si="82"/>
        <v>142.66515251898494</v>
      </c>
    </row>
    <row r="874" spans="1:13" ht="15">
      <c r="A874" s="9" t="s">
        <v>1463</v>
      </c>
      <c r="B874" s="10" t="s">
        <v>1464</v>
      </c>
      <c r="C874" s="11" t="s">
        <v>393</v>
      </c>
      <c r="D874" s="12">
        <v>0.6</v>
      </c>
      <c r="E874" s="13">
        <v>40900</v>
      </c>
      <c r="F874" s="14">
        <f t="shared" si="80"/>
        <v>4.09</v>
      </c>
      <c r="G874" s="4">
        <v>7.086523808716799</v>
      </c>
      <c r="H874" s="16">
        <f t="shared" si="84"/>
        <v>173.26464079992175</v>
      </c>
      <c r="I874" s="48">
        <v>10.12</v>
      </c>
      <c r="J874" s="92">
        <v>8.66</v>
      </c>
      <c r="K874" s="89">
        <f t="shared" si="83"/>
        <v>1.1685912240184757</v>
      </c>
      <c r="L874" s="82">
        <f t="shared" si="81"/>
        <v>7.086523808716799</v>
      </c>
      <c r="M874" s="83">
        <f t="shared" si="82"/>
        <v>142.80626542948835</v>
      </c>
    </row>
    <row r="875" spans="1:13" ht="15">
      <c r="A875" s="9" t="s">
        <v>1465</v>
      </c>
      <c r="B875" s="10" t="s">
        <v>1466</v>
      </c>
      <c r="C875" s="11" t="s">
        <v>393</v>
      </c>
      <c r="D875" s="12">
        <v>0.35</v>
      </c>
      <c r="E875" s="13">
        <v>23900</v>
      </c>
      <c r="F875" s="14">
        <f t="shared" si="80"/>
        <v>2.39</v>
      </c>
      <c r="G875" s="4">
        <v>4.1338055550848</v>
      </c>
      <c r="H875" s="16">
        <f t="shared" si="84"/>
        <v>172.96257552656067</v>
      </c>
      <c r="I875" s="48">
        <v>5.9</v>
      </c>
      <c r="J875" s="92">
        <v>5.05</v>
      </c>
      <c r="K875" s="89">
        <f t="shared" si="83"/>
        <v>1.1683168316831685</v>
      </c>
      <c r="L875" s="82">
        <f t="shared" si="81"/>
        <v>4.1338055550848</v>
      </c>
      <c r="M875" s="83">
        <f t="shared" si="82"/>
        <v>142.72562948062924</v>
      </c>
    </row>
    <row r="876" spans="1:13" ht="15">
      <c r="A876" s="9" t="s">
        <v>1467</v>
      </c>
      <c r="B876" s="10" t="s">
        <v>1468</v>
      </c>
      <c r="C876" s="11" t="s">
        <v>393</v>
      </c>
      <c r="D876" s="12">
        <v>0.53</v>
      </c>
      <c r="E876" s="13">
        <v>36100</v>
      </c>
      <c r="F876" s="14">
        <f t="shared" si="80"/>
        <v>3.61</v>
      </c>
      <c r="G876" s="4">
        <v>6.2597626976998395</v>
      </c>
      <c r="H876" s="16">
        <f t="shared" si="84"/>
        <v>173.4006287451479</v>
      </c>
      <c r="I876" s="48">
        <v>8.94</v>
      </c>
      <c r="J876" s="92">
        <v>7.65</v>
      </c>
      <c r="K876" s="89">
        <f t="shared" si="83"/>
        <v>1.168627450980392</v>
      </c>
      <c r="L876" s="82">
        <f t="shared" si="81"/>
        <v>6.2597626976998395</v>
      </c>
      <c r="M876" s="83">
        <f t="shared" si="82"/>
        <v>142.81691546046972</v>
      </c>
    </row>
    <row r="877" spans="1:13" ht="15">
      <c r="A877" s="9" t="s">
        <v>1469</v>
      </c>
      <c r="B877" s="10" t="s">
        <v>1470</v>
      </c>
      <c r="C877" s="11" t="s">
        <v>393</v>
      </c>
      <c r="D877" s="12">
        <v>0.72</v>
      </c>
      <c r="E877" s="13">
        <v>49100</v>
      </c>
      <c r="F877" s="14">
        <f t="shared" si="80"/>
        <v>4.91</v>
      </c>
      <c r="G877" s="4">
        <v>8.50382857046016</v>
      </c>
      <c r="H877" s="16">
        <f t="shared" si="84"/>
        <v>173.19406457149</v>
      </c>
      <c r="I877" s="48">
        <v>12.14</v>
      </c>
      <c r="J877" s="92">
        <v>10.4</v>
      </c>
      <c r="K877" s="89">
        <f t="shared" si="83"/>
        <v>1.1673076923076924</v>
      </c>
      <c r="L877" s="82">
        <f t="shared" si="81"/>
        <v>8.50382857046016</v>
      </c>
      <c r="M877" s="83">
        <f t="shared" si="82"/>
        <v>142.75922779265386</v>
      </c>
    </row>
    <row r="878" spans="1:13" ht="15">
      <c r="A878" s="9" t="s">
        <v>1471</v>
      </c>
      <c r="B878" s="47" t="s">
        <v>1472</v>
      </c>
      <c r="C878" s="11" t="s">
        <v>145</v>
      </c>
      <c r="D878" s="12">
        <v>0.27</v>
      </c>
      <c r="E878" s="13">
        <v>16100</v>
      </c>
      <c r="F878" s="14">
        <f t="shared" si="80"/>
        <v>1.61</v>
      </c>
      <c r="G878" s="4">
        <v>2.30417817087744</v>
      </c>
      <c r="H878" s="16">
        <f t="shared" si="84"/>
        <v>143.1166565762385</v>
      </c>
      <c r="I878" s="48">
        <v>3.37</v>
      </c>
      <c r="J878" s="92">
        <v>2.88</v>
      </c>
      <c r="K878" s="89">
        <f t="shared" si="83"/>
        <v>1.170138888888889</v>
      </c>
      <c r="L878" s="82">
        <f t="shared" si="81"/>
        <v>2.30417817087744</v>
      </c>
      <c r="M878" s="83">
        <f t="shared" si="82"/>
        <v>146.2560509683455</v>
      </c>
    </row>
    <row r="879" spans="1:13" ht="45">
      <c r="A879" s="30" t="s">
        <v>1473</v>
      </c>
      <c r="B879" s="19" t="s">
        <v>1474</v>
      </c>
      <c r="C879" s="20" t="s">
        <v>1397</v>
      </c>
      <c r="D879" s="21">
        <v>0.88</v>
      </c>
      <c r="E879" s="13">
        <v>50400</v>
      </c>
      <c r="F879" s="14">
        <f t="shared" si="80"/>
        <v>5.04</v>
      </c>
      <c r="G879" s="4">
        <v>8.743900563965951</v>
      </c>
      <c r="H879" s="16">
        <f t="shared" si="84"/>
        <v>173.49009055488</v>
      </c>
      <c r="I879" s="48">
        <v>12.52</v>
      </c>
      <c r="J879" s="92">
        <v>10.72</v>
      </c>
      <c r="K879" s="89">
        <f t="shared" si="83"/>
        <v>1.167910447761194</v>
      </c>
      <c r="L879" s="82">
        <f t="shared" si="81"/>
        <v>8.743900563965951</v>
      </c>
      <c r="M879" s="83">
        <f t="shared" si="82"/>
        <v>143.18552582351566</v>
      </c>
    </row>
    <row r="880" spans="1:13" ht="45">
      <c r="A880" s="30" t="s">
        <v>1475</v>
      </c>
      <c r="B880" s="47" t="s">
        <v>1476</v>
      </c>
      <c r="C880" s="20" t="s">
        <v>62</v>
      </c>
      <c r="D880" s="21">
        <v>0.42</v>
      </c>
      <c r="E880" s="13">
        <v>32200</v>
      </c>
      <c r="F880" s="14">
        <f t="shared" si="80"/>
        <v>3.22</v>
      </c>
      <c r="G880" s="4">
        <v>4.1732252691655685</v>
      </c>
      <c r="H880" s="16">
        <f t="shared" si="84"/>
        <v>129.60326922874435</v>
      </c>
      <c r="I880" s="48">
        <v>5.98</v>
      </c>
      <c r="J880" s="92">
        <v>5.12</v>
      </c>
      <c r="K880" s="89">
        <f t="shared" si="83"/>
        <v>1.16796875</v>
      </c>
      <c r="L880" s="82">
        <f t="shared" si="81"/>
        <v>4.1732252691655685</v>
      </c>
      <c r="M880" s="83">
        <f t="shared" si="82"/>
        <v>143.29444528633593</v>
      </c>
    </row>
    <row r="881" spans="1:13" ht="15">
      <c r="A881" s="30" t="s">
        <v>1477</v>
      </c>
      <c r="B881" s="19" t="s">
        <v>1478</v>
      </c>
      <c r="C881" s="20" t="s">
        <v>62</v>
      </c>
      <c r="D881" s="21">
        <v>0.35</v>
      </c>
      <c r="E881" s="13">
        <v>23900</v>
      </c>
      <c r="F881" s="14">
        <f t="shared" si="80"/>
        <v>2.39</v>
      </c>
      <c r="G881" s="4">
        <v>4.1338055550848</v>
      </c>
      <c r="H881" s="16">
        <f t="shared" si="84"/>
        <v>172.96257552656067</v>
      </c>
      <c r="I881" s="48">
        <v>5.9</v>
      </c>
      <c r="J881" s="92">
        <v>5.05</v>
      </c>
      <c r="K881" s="89">
        <f t="shared" si="83"/>
        <v>1.1683168316831685</v>
      </c>
      <c r="L881" s="82">
        <f t="shared" si="81"/>
        <v>4.1338055550848</v>
      </c>
      <c r="M881" s="83">
        <f t="shared" si="82"/>
        <v>142.72562948062924</v>
      </c>
    </row>
    <row r="882" spans="1:13" ht="15" customHeight="1">
      <c r="A882" s="30" t="s">
        <v>1479</v>
      </c>
      <c r="B882" s="19" t="s">
        <v>1480</v>
      </c>
      <c r="C882" s="20" t="s">
        <v>393</v>
      </c>
      <c r="D882" s="21">
        <v>3.3</v>
      </c>
      <c r="E882" s="13">
        <v>225000</v>
      </c>
      <c r="F882" s="14">
        <f t="shared" si="80"/>
        <v>22.5</v>
      </c>
      <c r="G882" s="4">
        <v>38.97588094794239</v>
      </c>
      <c r="H882" s="16">
        <f t="shared" si="84"/>
        <v>173.22613754641063</v>
      </c>
      <c r="I882" s="48">
        <v>55.66</v>
      </c>
      <c r="J882" s="92">
        <v>47.65</v>
      </c>
      <c r="K882" s="89">
        <f t="shared" si="83"/>
        <v>1.1681007345225602</v>
      </c>
      <c r="L882" s="82">
        <f t="shared" si="81"/>
        <v>38.97588094794239</v>
      </c>
      <c r="M882" s="83">
        <f t="shared" si="82"/>
        <v>142.80626542948835</v>
      </c>
    </row>
    <row r="883" spans="1:13" ht="15" customHeight="1">
      <c r="A883" s="30" t="s">
        <v>1481</v>
      </c>
      <c r="B883" s="47" t="s">
        <v>1482</v>
      </c>
      <c r="C883" s="20" t="s">
        <v>393</v>
      </c>
      <c r="D883" s="21">
        <v>0.54</v>
      </c>
      <c r="E883" s="13">
        <v>49100</v>
      </c>
      <c r="F883" s="14">
        <f t="shared" si="80"/>
        <v>4.91</v>
      </c>
      <c r="G883" s="4">
        <v>6.377871427845119</v>
      </c>
      <c r="H883" s="16">
        <f t="shared" si="84"/>
        <v>129.89554842861747</v>
      </c>
      <c r="I883" s="48">
        <v>9.11</v>
      </c>
      <c r="J883" s="92">
        <v>7.8</v>
      </c>
      <c r="K883" s="89">
        <f t="shared" si="83"/>
        <v>1.1679487179487178</v>
      </c>
      <c r="L883" s="82">
        <f t="shared" si="81"/>
        <v>6.377871427845119</v>
      </c>
      <c r="M883" s="83">
        <f t="shared" si="82"/>
        <v>142.8376238540447</v>
      </c>
    </row>
    <row r="884" spans="1:13" ht="15">
      <c r="A884" s="30" t="s">
        <v>1483</v>
      </c>
      <c r="B884" s="19" t="s">
        <v>1484</v>
      </c>
      <c r="C884" s="20" t="s">
        <v>62</v>
      </c>
      <c r="D884" s="21">
        <v>0.81</v>
      </c>
      <c r="E884" s="13">
        <v>55200</v>
      </c>
      <c r="F884" s="14">
        <f t="shared" si="80"/>
        <v>5.52</v>
      </c>
      <c r="G884" s="4">
        <v>9.566807141767677</v>
      </c>
      <c r="H884" s="16">
        <f t="shared" si="84"/>
        <v>173.3117235827478</v>
      </c>
      <c r="I884" s="48">
        <v>13.66</v>
      </c>
      <c r="J884" s="92">
        <v>11.7</v>
      </c>
      <c r="K884" s="89">
        <f t="shared" si="83"/>
        <v>1.1675213675213676</v>
      </c>
      <c r="L884" s="82">
        <f t="shared" si="81"/>
        <v>9.566807141767677</v>
      </c>
      <c r="M884" s="83">
        <f t="shared" si="82"/>
        <v>142.7853598131175</v>
      </c>
    </row>
    <row r="885" spans="1:13" ht="15">
      <c r="A885" s="30" t="s">
        <v>1485</v>
      </c>
      <c r="B885" s="47" t="s">
        <v>1486</v>
      </c>
      <c r="C885" s="20" t="s">
        <v>62</v>
      </c>
      <c r="D885" s="21">
        <v>0.33</v>
      </c>
      <c r="E885" s="13">
        <v>30000</v>
      </c>
      <c r="F885" s="14">
        <f t="shared" si="80"/>
        <v>3</v>
      </c>
      <c r="G885" s="4">
        <v>3.89758809479424</v>
      </c>
      <c r="H885" s="16">
        <f t="shared" si="84"/>
        <v>129.919603159808</v>
      </c>
      <c r="I885" s="48">
        <v>5.57</v>
      </c>
      <c r="J885" s="92">
        <v>4.76</v>
      </c>
      <c r="K885" s="89">
        <f t="shared" si="83"/>
        <v>1.1701680672268908</v>
      </c>
      <c r="L885" s="82">
        <f t="shared" si="81"/>
        <v>3.89758809479424</v>
      </c>
      <c r="M885" s="83">
        <f t="shared" si="82"/>
        <v>142.90889300076358</v>
      </c>
    </row>
    <row r="886" spans="1:13" ht="15" customHeight="1">
      <c r="A886" s="9" t="s">
        <v>1487</v>
      </c>
      <c r="B886" s="10" t="s">
        <v>1488</v>
      </c>
      <c r="C886" s="11" t="s">
        <v>62</v>
      </c>
      <c r="D886" s="12">
        <v>0.36</v>
      </c>
      <c r="E886" s="13">
        <v>24500</v>
      </c>
      <c r="F886" s="14">
        <f t="shared" si="80"/>
        <v>2.45</v>
      </c>
      <c r="G886" s="4">
        <v>4.25191428523008</v>
      </c>
      <c r="H886" s="16">
        <f t="shared" si="84"/>
        <v>173.5475218461257</v>
      </c>
      <c r="I886" s="48">
        <v>6.07</v>
      </c>
      <c r="J886" s="92">
        <v>5.2</v>
      </c>
      <c r="K886" s="89">
        <f t="shared" si="83"/>
        <v>1.1673076923076924</v>
      </c>
      <c r="L886" s="82">
        <f t="shared" si="81"/>
        <v>4.25191428523008</v>
      </c>
      <c r="M886" s="83">
        <f t="shared" si="82"/>
        <v>142.75922779265386</v>
      </c>
    </row>
    <row r="887" spans="1:13" ht="15">
      <c r="A887" s="9" t="s">
        <v>1489</v>
      </c>
      <c r="B887" s="10" t="s">
        <v>1490</v>
      </c>
      <c r="C887" s="11" t="s">
        <v>393</v>
      </c>
      <c r="D887" s="12">
        <v>9.1</v>
      </c>
      <c r="E887" s="13">
        <v>620400</v>
      </c>
      <c r="F887" s="14">
        <f t="shared" si="80"/>
        <v>62.04</v>
      </c>
      <c r="G887" s="4">
        <v>107.47894443220478</v>
      </c>
      <c r="H887" s="16">
        <f t="shared" si="84"/>
        <v>173.2413675567453</v>
      </c>
      <c r="I887" s="48">
        <v>153.48</v>
      </c>
      <c r="J887" s="92">
        <v>131.39</v>
      </c>
      <c r="K887" s="89">
        <f t="shared" si="83"/>
        <v>1.1681254281147728</v>
      </c>
      <c r="L887" s="82">
        <f t="shared" si="81"/>
        <v>107.47894443220478</v>
      </c>
      <c r="M887" s="83">
        <f t="shared" si="82"/>
        <v>142.8000626641915</v>
      </c>
    </row>
    <row r="888" spans="1:13" ht="15">
      <c r="A888" s="9" t="s">
        <v>1491</v>
      </c>
      <c r="B888" s="10" t="s">
        <v>1492</v>
      </c>
      <c r="C888" s="11" t="s">
        <v>393</v>
      </c>
      <c r="D888" s="33">
        <v>8</v>
      </c>
      <c r="E888" s="13">
        <v>545400</v>
      </c>
      <c r="F888" s="14">
        <f t="shared" si="80"/>
        <v>54.54</v>
      </c>
      <c r="G888" s="4">
        <v>94.486984116224</v>
      </c>
      <c r="H888" s="16">
        <f t="shared" si="84"/>
        <v>173.24346189259992</v>
      </c>
      <c r="I888" s="48">
        <v>134.93</v>
      </c>
      <c r="J888" s="92">
        <v>115.51</v>
      </c>
      <c r="K888" s="89">
        <f t="shared" si="83"/>
        <v>1.1681239719504806</v>
      </c>
      <c r="L888" s="82">
        <f t="shared" si="81"/>
        <v>94.486984116224</v>
      </c>
      <c r="M888" s="83">
        <f t="shared" si="82"/>
        <v>142.80273760672577</v>
      </c>
    </row>
    <row r="889" spans="1:13" ht="30">
      <c r="A889" s="9" t="s">
        <v>1493</v>
      </c>
      <c r="B889" s="10" t="s">
        <v>1494</v>
      </c>
      <c r="C889" s="11" t="s">
        <v>393</v>
      </c>
      <c r="D889" s="12">
        <v>3.6</v>
      </c>
      <c r="E889" s="13">
        <v>245400</v>
      </c>
      <c r="F889" s="14">
        <f t="shared" si="80"/>
        <v>24.54</v>
      </c>
      <c r="G889" s="4">
        <v>42.51914285230079</v>
      </c>
      <c r="H889" s="16">
        <f t="shared" si="84"/>
        <v>173.26464079992172</v>
      </c>
      <c r="I889" s="48">
        <v>60.72</v>
      </c>
      <c r="J889" s="92">
        <v>51.98</v>
      </c>
      <c r="K889" s="89">
        <f t="shared" si="83"/>
        <v>1.168141592920354</v>
      </c>
      <c r="L889" s="82">
        <f t="shared" si="81"/>
        <v>42.51914285230079</v>
      </c>
      <c r="M889" s="83">
        <f t="shared" si="82"/>
        <v>142.80626542948838</v>
      </c>
    </row>
    <row r="890" spans="1:13" ht="15">
      <c r="A890" s="9" t="s">
        <v>1495</v>
      </c>
      <c r="B890" s="10" t="s">
        <v>1496</v>
      </c>
      <c r="C890" s="11" t="s">
        <v>393</v>
      </c>
      <c r="D890" s="12">
        <v>1.5</v>
      </c>
      <c r="E890" s="13">
        <v>102300</v>
      </c>
      <c r="F890" s="14">
        <f t="shared" si="80"/>
        <v>10.23</v>
      </c>
      <c r="G890" s="4">
        <v>17.716309521792002</v>
      </c>
      <c r="H890" s="16">
        <f t="shared" si="84"/>
        <v>173.17995622475075</v>
      </c>
      <c r="I890" s="48">
        <v>25.3</v>
      </c>
      <c r="J890" s="92">
        <v>21.66</v>
      </c>
      <c r="K890" s="89">
        <f t="shared" si="83"/>
        <v>1.1680517082179132</v>
      </c>
      <c r="L890" s="82">
        <f t="shared" si="81"/>
        <v>17.716309521792002</v>
      </c>
      <c r="M890" s="83">
        <f t="shared" si="82"/>
        <v>142.80626542948832</v>
      </c>
    </row>
    <row r="891" spans="1:13" ht="15">
      <c r="A891" s="9" t="s">
        <v>1497</v>
      </c>
      <c r="B891" s="10" t="s">
        <v>1498</v>
      </c>
      <c r="C891" s="11" t="s">
        <v>393</v>
      </c>
      <c r="D891" s="12">
        <v>1.45</v>
      </c>
      <c r="E891" s="13">
        <v>98900</v>
      </c>
      <c r="F891" s="14">
        <f t="shared" si="80"/>
        <v>9.89</v>
      </c>
      <c r="G891" s="4">
        <v>17.125765871065596</v>
      </c>
      <c r="H891" s="16">
        <f t="shared" si="84"/>
        <v>173.16244561239228</v>
      </c>
      <c r="I891" s="48">
        <v>24.46</v>
      </c>
      <c r="J891" s="92">
        <v>20.94</v>
      </c>
      <c r="K891" s="89">
        <f t="shared" si="83"/>
        <v>1.1680993314231136</v>
      </c>
      <c r="L891" s="82">
        <f t="shared" si="81"/>
        <v>17.125765871065596</v>
      </c>
      <c r="M891" s="83">
        <f t="shared" si="82"/>
        <v>142.825729279213</v>
      </c>
    </row>
    <row r="892" spans="1:13" ht="15">
      <c r="A892" s="9" t="s">
        <v>1499</v>
      </c>
      <c r="B892" s="10" t="s">
        <v>1500</v>
      </c>
      <c r="C892" s="11" t="s">
        <v>62</v>
      </c>
      <c r="D892" s="12">
        <v>1.6</v>
      </c>
      <c r="E892" s="13">
        <v>109100</v>
      </c>
      <c r="F892" s="14">
        <f t="shared" si="80"/>
        <v>10.91</v>
      </c>
      <c r="G892" s="4">
        <v>18.897396823244797</v>
      </c>
      <c r="H892" s="16">
        <f t="shared" si="84"/>
        <v>173.21170323780748</v>
      </c>
      <c r="I892" s="48">
        <v>26.99</v>
      </c>
      <c r="J892" s="92">
        <v>23.1</v>
      </c>
      <c r="K892" s="89">
        <f t="shared" si="83"/>
        <v>1.1683982683982683</v>
      </c>
      <c r="L892" s="82">
        <f t="shared" si="81"/>
        <v>18.897396823244797</v>
      </c>
      <c r="M892" s="83">
        <f t="shared" si="82"/>
        <v>142.8239045433013</v>
      </c>
    </row>
    <row r="893" spans="1:13" ht="15">
      <c r="A893" s="9" t="s">
        <v>1501</v>
      </c>
      <c r="B893" s="10" t="s">
        <v>1502</v>
      </c>
      <c r="C893" s="11" t="s">
        <v>1503</v>
      </c>
      <c r="D893" s="12">
        <v>0.52</v>
      </c>
      <c r="E893" s="13">
        <v>35400</v>
      </c>
      <c r="F893" s="14">
        <f t="shared" si="80"/>
        <v>3.54</v>
      </c>
      <c r="G893" s="4">
        <v>6.141653967554559</v>
      </c>
      <c r="H893" s="16">
        <f t="shared" si="84"/>
        <v>173.49304993091974</v>
      </c>
      <c r="I893" s="48">
        <v>8.77</v>
      </c>
      <c r="J893" s="92">
        <v>7.51</v>
      </c>
      <c r="K893" s="89">
        <f t="shared" si="83"/>
        <v>1.1677762982689748</v>
      </c>
      <c r="L893" s="82">
        <f t="shared" si="81"/>
        <v>6.141653967554559</v>
      </c>
      <c r="M893" s="83">
        <f t="shared" si="82"/>
        <v>142.79541059021886</v>
      </c>
    </row>
    <row r="894" spans="1:13" ht="15">
      <c r="A894" s="9" t="s">
        <v>1504</v>
      </c>
      <c r="B894" s="10" t="s">
        <v>1505</v>
      </c>
      <c r="C894" s="11" t="s">
        <v>62</v>
      </c>
      <c r="D894" s="12">
        <v>0.33</v>
      </c>
      <c r="E894" s="13">
        <v>22500</v>
      </c>
      <c r="F894" s="14">
        <f t="shared" si="80"/>
        <v>2.25</v>
      </c>
      <c r="G894" s="4">
        <v>3.89758809479424</v>
      </c>
      <c r="H894" s="16">
        <f t="shared" si="84"/>
        <v>173.22613754641065</v>
      </c>
      <c r="I894" s="48">
        <v>5.57</v>
      </c>
      <c r="J894" s="92">
        <v>4.76</v>
      </c>
      <c r="K894" s="89">
        <f t="shared" si="83"/>
        <v>1.1701680672268908</v>
      </c>
      <c r="L894" s="82">
        <f t="shared" si="81"/>
        <v>3.89758809479424</v>
      </c>
      <c r="M894" s="83">
        <f t="shared" si="82"/>
        <v>142.90889300076358</v>
      </c>
    </row>
    <row r="895" spans="1:13" ht="15">
      <c r="A895" s="9" t="s">
        <v>1506</v>
      </c>
      <c r="B895" s="10" t="s">
        <v>1507</v>
      </c>
      <c r="C895" s="11" t="s">
        <v>393</v>
      </c>
      <c r="D895" s="12">
        <v>0.63</v>
      </c>
      <c r="E895" s="13">
        <v>36100</v>
      </c>
      <c r="F895" s="14">
        <f t="shared" si="80"/>
        <v>3.61</v>
      </c>
      <c r="G895" s="4">
        <v>6.259837903748352</v>
      </c>
      <c r="H895" s="16">
        <f t="shared" si="84"/>
        <v>173.4027120151898</v>
      </c>
      <c r="I895" s="48">
        <v>8.96</v>
      </c>
      <c r="J895" s="92">
        <v>7.67</v>
      </c>
      <c r="K895" s="89">
        <f t="shared" si="83"/>
        <v>1.168187744458931</v>
      </c>
      <c r="L895" s="82">
        <f t="shared" si="81"/>
        <v>6.259837903748352</v>
      </c>
      <c r="M895" s="83">
        <f t="shared" si="82"/>
        <v>143.13469674086622</v>
      </c>
    </row>
    <row r="896" spans="1:13" ht="15">
      <c r="A896" s="9" t="s">
        <v>1508</v>
      </c>
      <c r="B896" s="10" t="s">
        <v>1509</v>
      </c>
      <c r="C896" s="11" t="s">
        <v>62</v>
      </c>
      <c r="D896" s="12">
        <v>0.25</v>
      </c>
      <c r="E896" s="13">
        <v>17000</v>
      </c>
      <c r="F896" s="14">
        <f t="shared" si="80"/>
        <v>1.7</v>
      </c>
      <c r="G896" s="4">
        <v>2.952718253632</v>
      </c>
      <c r="H896" s="16">
        <f t="shared" si="84"/>
        <v>173.68930903717646</v>
      </c>
      <c r="I896" s="48">
        <v>4.22</v>
      </c>
      <c r="J896" s="92">
        <v>3.61</v>
      </c>
      <c r="K896" s="89">
        <f t="shared" si="83"/>
        <v>1.1689750692520775</v>
      </c>
      <c r="L896" s="82">
        <f t="shared" si="81"/>
        <v>2.952718253632</v>
      </c>
      <c r="M896" s="83">
        <f t="shared" si="82"/>
        <v>142.9191557578911</v>
      </c>
    </row>
    <row r="897" spans="1:13" ht="15">
      <c r="A897" s="9" t="s">
        <v>1510</v>
      </c>
      <c r="B897" s="10" t="s">
        <v>1511</v>
      </c>
      <c r="C897" s="11" t="s">
        <v>62</v>
      </c>
      <c r="D897" s="12">
        <v>0.6</v>
      </c>
      <c r="E897" s="13">
        <v>40900</v>
      </c>
      <c r="F897" s="14">
        <f t="shared" si="80"/>
        <v>4.09</v>
      </c>
      <c r="G897" s="4">
        <v>7.086523808716799</v>
      </c>
      <c r="H897" s="16">
        <f t="shared" si="84"/>
        <v>173.26464079992175</v>
      </c>
      <c r="I897" s="48">
        <v>10.12</v>
      </c>
      <c r="J897" s="92">
        <v>8.66</v>
      </c>
      <c r="K897" s="89">
        <f t="shared" si="83"/>
        <v>1.1685912240184757</v>
      </c>
      <c r="L897" s="82">
        <f t="shared" si="81"/>
        <v>7.086523808716799</v>
      </c>
      <c r="M897" s="83">
        <f t="shared" si="82"/>
        <v>142.80626542948835</v>
      </c>
    </row>
    <row r="898" spans="1:13" ht="30">
      <c r="A898" s="9" t="s">
        <v>1512</v>
      </c>
      <c r="B898" s="10" t="s">
        <v>1513</v>
      </c>
      <c r="C898" s="11" t="s">
        <v>1514</v>
      </c>
      <c r="D898" s="12">
        <v>1.15</v>
      </c>
      <c r="E898" s="13">
        <v>78400</v>
      </c>
      <c r="F898" s="14">
        <f t="shared" si="80"/>
        <v>7.84</v>
      </c>
      <c r="G898" s="4">
        <v>13.582503966707195</v>
      </c>
      <c r="H898" s="16">
        <f t="shared" si="84"/>
        <v>173.2462240651428</v>
      </c>
      <c r="I898" s="48">
        <v>19.4</v>
      </c>
      <c r="J898" s="92">
        <v>16.6</v>
      </c>
      <c r="K898" s="89">
        <f t="shared" si="83"/>
        <v>1.1686746987951806</v>
      </c>
      <c r="L898" s="82">
        <f t="shared" si="81"/>
        <v>13.582503966707195</v>
      </c>
      <c r="M898" s="83">
        <f t="shared" si="82"/>
        <v>142.8308068052281</v>
      </c>
    </row>
    <row r="899" spans="1:13" ht="30">
      <c r="A899" s="9" t="s">
        <v>1515</v>
      </c>
      <c r="B899" s="47" t="s">
        <v>1516</v>
      </c>
      <c r="C899" s="11" t="s">
        <v>1514</v>
      </c>
      <c r="D899" s="12">
        <v>0.47</v>
      </c>
      <c r="E899" s="13">
        <v>42700</v>
      </c>
      <c r="F899" s="14">
        <f t="shared" si="80"/>
        <v>4.27</v>
      </c>
      <c r="G899" s="4">
        <v>5.55111031682816</v>
      </c>
      <c r="H899" s="16">
        <f t="shared" si="84"/>
        <v>130.00258353227542</v>
      </c>
      <c r="I899" s="48">
        <v>7.93</v>
      </c>
      <c r="J899" s="92">
        <v>6.79</v>
      </c>
      <c r="K899" s="89">
        <f t="shared" si="83"/>
        <v>1.1678939617083945</v>
      </c>
      <c r="L899" s="82">
        <f t="shared" si="81"/>
        <v>5.55111031682816</v>
      </c>
      <c r="M899" s="83">
        <f t="shared" si="82"/>
        <v>142.85430386710652</v>
      </c>
    </row>
    <row r="900" spans="1:13" ht="15">
      <c r="A900" s="9" t="s">
        <v>1517</v>
      </c>
      <c r="B900" s="10" t="s">
        <v>1518</v>
      </c>
      <c r="C900" s="11" t="s">
        <v>62</v>
      </c>
      <c r="D900" s="12">
        <v>0.42</v>
      </c>
      <c r="E900" s="13">
        <v>24100</v>
      </c>
      <c r="F900" s="14">
        <f t="shared" si="80"/>
        <v>2.41</v>
      </c>
      <c r="G900" s="4">
        <v>4.1732252691655685</v>
      </c>
      <c r="H900" s="16">
        <f t="shared" si="84"/>
        <v>173.1628742392352</v>
      </c>
      <c r="I900" s="48">
        <v>5.98</v>
      </c>
      <c r="J900" s="92">
        <v>5.12</v>
      </c>
      <c r="K900" s="89">
        <f t="shared" si="83"/>
        <v>1.16796875</v>
      </c>
      <c r="L900" s="82">
        <f t="shared" si="81"/>
        <v>4.1732252691655685</v>
      </c>
      <c r="M900" s="83">
        <f t="shared" si="82"/>
        <v>143.29444528633593</v>
      </c>
    </row>
    <row r="901" spans="1:13" ht="15">
      <c r="A901" s="9" t="s">
        <v>1519</v>
      </c>
      <c r="B901" s="10" t="s">
        <v>1520</v>
      </c>
      <c r="C901" s="11" t="s">
        <v>62</v>
      </c>
      <c r="D901" s="12">
        <v>1.1</v>
      </c>
      <c r="E901" s="13">
        <v>63000</v>
      </c>
      <c r="F901" s="14">
        <f t="shared" si="80"/>
        <v>6.3</v>
      </c>
      <c r="G901" s="4">
        <v>10.929875704957439</v>
      </c>
      <c r="H901" s="16">
        <f t="shared" si="84"/>
        <v>173.49009055488</v>
      </c>
      <c r="I901" s="48">
        <v>15.65</v>
      </c>
      <c r="J901" s="92">
        <v>13.4</v>
      </c>
      <c r="K901" s="89">
        <f t="shared" si="83"/>
        <v>1.1679104477611941</v>
      </c>
      <c r="L901" s="82">
        <f t="shared" si="81"/>
        <v>10.929875704957439</v>
      </c>
      <c r="M901" s="83">
        <f t="shared" si="82"/>
        <v>143.18552582351566</v>
      </c>
    </row>
    <row r="902" spans="1:13" ht="30">
      <c r="A902" s="9" t="s">
        <v>1521</v>
      </c>
      <c r="B902" s="10" t="s">
        <v>1522</v>
      </c>
      <c r="C902" s="11" t="s">
        <v>393</v>
      </c>
      <c r="D902" s="12">
        <v>1.25</v>
      </c>
      <c r="E902" s="13">
        <v>85200</v>
      </c>
      <c r="F902" s="14">
        <f t="shared" si="80"/>
        <v>8.52</v>
      </c>
      <c r="G902" s="4">
        <v>14.763591268159997</v>
      </c>
      <c r="H902" s="16">
        <f t="shared" si="84"/>
        <v>173.28158765446005</v>
      </c>
      <c r="I902" s="48">
        <v>21.08</v>
      </c>
      <c r="J902" s="92">
        <v>18.05</v>
      </c>
      <c r="K902" s="89">
        <f t="shared" si="83"/>
        <v>1.16786703601108</v>
      </c>
      <c r="L902" s="82">
        <f t="shared" si="81"/>
        <v>14.763591268159997</v>
      </c>
      <c r="M902" s="83">
        <f t="shared" si="82"/>
        <v>142.7836873638078</v>
      </c>
    </row>
    <row r="903" spans="1:13" ht="15">
      <c r="A903" s="9" t="s">
        <v>1523</v>
      </c>
      <c r="B903" s="10" t="s">
        <v>1524</v>
      </c>
      <c r="C903" s="11" t="s">
        <v>62</v>
      </c>
      <c r="D903" s="12">
        <v>0.25</v>
      </c>
      <c r="E903" s="13">
        <v>17000</v>
      </c>
      <c r="F903" s="14">
        <f aca="true" t="shared" si="85" ref="F903:F967">E903/10000</f>
        <v>1.7</v>
      </c>
      <c r="G903" s="4">
        <v>2.952718253632</v>
      </c>
      <c r="H903" s="16">
        <f t="shared" si="84"/>
        <v>173.68930903717646</v>
      </c>
      <c r="I903" s="48">
        <v>4.22</v>
      </c>
      <c r="J903" s="92">
        <v>3.61</v>
      </c>
      <c r="K903" s="89">
        <f t="shared" si="83"/>
        <v>1.1689750692520775</v>
      </c>
      <c r="L903" s="82">
        <f aca="true" t="shared" si="86" ref="L903:L967">G903</f>
        <v>2.952718253632</v>
      </c>
      <c r="M903" s="83">
        <f aca="true" t="shared" si="87" ref="M903:M967">I903/L903*100</f>
        <v>142.9191557578911</v>
      </c>
    </row>
    <row r="904" spans="1:13" ht="15">
      <c r="A904" s="9" t="s">
        <v>1525</v>
      </c>
      <c r="B904" s="10" t="s">
        <v>1526</v>
      </c>
      <c r="C904" s="11" t="s">
        <v>393</v>
      </c>
      <c r="D904" s="12">
        <v>2.7</v>
      </c>
      <c r="E904" s="13">
        <v>184100</v>
      </c>
      <c r="F904" s="14">
        <f t="shared" si="85"/>
        <v>18.41</v>
      </c>
      <c r="G904" s="4">
        <v>31.8893571392256</v>
      </c>
      <c r="H904" s="16">
        <f t="shared" si="84"/>
        <v>173.21758359166537</v>
      </c>
      <c r="I904" s="48">
        <v>45.54</v>
      </c>
      <c r="J904" s="92">
        <v>38.99</v>
      </c>
      <c r="K904" s="89">
        <f t="shared" si="83"/>
        <v>1.1679917927673762</v>
      </c>
      <c r="L904" s="82">
        <f t="shared" si="86"/>
        <v>31.8893571392256</v>
      </c>
      <c r="M904" s="83">
        <f t="shared" si="87"/>
        <v>142.80626542948835</v>
      </c>
    </row>
    <row r="905" spans="1:13" ht="15" customHeight="1">
      <c r="A905" s="9" t="s">
        <v>1527</v>
      </c>
      <c r="B905" s="10" t="s">
        <v>1528</v>
      </c>
      <c r="C905" s="11" t="s">
        <v>1529</v>
      </c>
      <c r="D905" s="12">
        <v>0.25</v>
      </c>
      <c r="E905" s="13">
        <v>17000</v>
      </c>
      <c r="F905" s="14">
        <f t="shared" si="85"/>
        <v>1.7</v>
      </c>
      <c r="G905" s="4">
        <v>2.952718253632</v>
      </c>
      <c r="H905" s="16">
        <f t="shared" si="84"/>
        <v>173.68930903717646</v>
      </c>
      <c r="I905" s="48">
        <v>4.22</v>
      </c>
      <c r="J905" s="92">
        <v>3.61</v>
      </c>
      <c r="K905" s="89">
        <f t="shared" si="83"/>
        <v>1.1689750692520775</v>
      </c>
      <c r="L905" s="82">
        <f t="shared" si="86"/>
        <v>2.952718253632</v>
      </c>
      <c r="M905" s="83">
        <f t="shared" si="87"/>
        <v>142.9191557578911</v>
      </c>
    </row>
    <row r="906" spans="1:13" ht="15" customHeight="1">
      <c r="A906" s="9" t="s">
        <v>1530</v>
      </c>
      <c r="B906" s="10" t="s">
        <v>1531</v>
      </c>
      <c r="C906" s="11" t="s">
        <v>1332</v>
      </c>
      <c r="D906" s="12">
        <v>0.5</v>
      </c>
      <c r="E906" s="13">
        <v>34100</v>
      </c>
      <c r="F906" s="14">
        <f t="shared" si="85"/>
        <v>3.41</v>
      </c>
      <c r="G906" s="4">
        <v>5.905436507264</v>
      </c>
      <c r="H906" s="16">
        <f t="shared" si="84"/>
        <v>173.17995622475073</v>
      </c>
      <c r="I906" s="48">
        <v>8.43</v>
      </c>
      <c r="J906" s="92">
        <v>7.22</v>
      </c>
      <c r="K906" s="89">
        <f t="shared" si="83"/>
        <v>1.167590027700831</v>
      </c>
      <c r="L906" s="82">
        <f t="shared" si="86"/>
        <v>5.905436507264</v>
      </c>
      <c r="M906" s="83">
        <f t="shared" si="87"/>
        <v>142.74982026528698</v>
      </c>
    </row>
    <row r="907" spans="1:13" ht="30">
      <c r="A907" s="17" t="s">
        <v>1532</v>
      </c>
      <c r="B907" s="10" t="s">
        <v>1533</v>
      </c>
      <c r="C907" s="11" t="s">
        <v>1332</v>
      </c>
      <c r="D907" s="12">
        <v>0.6</v>
      </c>
      <c r="E907" s="13">
        <v>40900</v>
      </c>
      <c r="F907" s="14">
        <f t="shared" si="85"/>
        <v>4.09</v>
      </c>
      <c r="G907" s="4">
        <v>7.086523808716799</v>
      </c>
      <c r="H907" s="16">
        <f t="shared" si="84"/>
        <v>173.26464079992175</v>
      </c>
      <c r="I907" s="48">
        <v>10.12</v>
      </c>
      <c r="J907" s="92">
        <v>8.66</v>
      </c>
      <c r="K907" s="89">
        <f t="shared" si="83"/>
        <v>1.1685912240184757</v>
      </c>
      <c r="L907" s="82">
        <f t="shared" si="86"/>
        <v>7.086523808716799</v>
      </c>
      <c r="M907" s="83">
        <f t="shared" si="87"/>
        <v>142.80626542948835</v>
      </c>
    </row>
    <row r="908" spans="1:13" ht="30">
      <c r="A908" s="9" t="s">
        <v>1534</v>
      </c>
      <c r="B908" s="10" t="s">
        <v>1535</v>
      </c>
      <c r="C908" s="11" t="s">
        <v>1332</v>
      </c>
      <c r="D908" s="12">
        <v>0.7</v>
      </c>
      <c r="E908" s="13">
        <v>47700</v>
      </c>
      <c r="F908" s="14">
        <f t="shared" si="85"/>
        <v>4.77</v>
      </c>
      <c r="G908" s="4">
        <v>8.2676111101696</v>
      </c>
      <c r="H908" s="16">
        <f t="shared" si="84"/>
        <v>173.32518050670024</v>
      </c>
      <c r="I908" s="48">
        <v>11.81</v>
      </c>
      <c r="J908" s="92">
        <v>10.11</v>
      </c>
      <c r="K908" s="89">
        <f t="shared" si="83"/>
        <v>1.1681503461918894</v>
      </c>
      <c r="L908" s="82">
        <f t="shared" si="86"/>
        <v>8.2676111101696</v>
      </c>
      <c r="M908" s="83">
        <f t="shared" si="87"/>
        <v>142.8465834039179</v>
      </c>
    </row>
    <row r="909" spans="1:13" ht="30">
      <c r="A909" s="9" t="s">
        <v>1536</v>
      </c>
      <c r="B909" s="10" t="s">
        <v>1537</v>
      </c>
      <c r="C909" s="11" t="s">
        <v>1332</v>
      </c>
      <c r="D909" s="12">
        <v>0.6</v>
      </c>
      <c r="E909" s="13">
        <v>40900</v>
      </c>
      <c r="F909" s="14">
        <f t="shared" si="85"/>
        <v>4.09</v>
      </c>
      <c r="G909" s="4">
        <v>7.086523808716799</v>
      </c>
      <c r="H909" s="16">
        <f t="shared" si="84"/>
        <v>173.26464079992175</v>
      </c>
      <c r="I909" s="48">
        <v>10.12</v>
      </c>
      <c r="J909" s="92">
        <v>8.66</v>
      </c>
      <c r="K909" s="89">
        <f t="shared" si="83"/>
        <v>1.1685912240184757</v>
      </c>
      <c r="L909" s="82">
        <f t="shared" si="86"/>
        <v>7.086523808716799</v>
      </c>
      <c r="M909" s="83">
        <f t="shared" si="87"/>
        <v>142.80626542948835</v>
      </c>
    </row>
    <row r="910" spans="1:13" ht="30">
      <c r="A910" s="9" t="s">
        <v>1538</v>
      </c>
      <c r="B910" s="10" t="s">
        <v>1539</v>
      </c>
      <c r="C910" s="11" t="s">
        <v>1332</v>
      </c>
      <c r="D910" s="12">
        <v>0.7</v>
      </c>
      <c r="E910" s="13">
        <v>47700</v>
      </c>
      <c r="F910" s="14">
        <f t="shared" si="85"/>
        <v>4.77</v>
      </c>
      <c r="G910" s="4">
        <v>8.2676111101696</v>
      </c>
      <c r="H910" s="16">
        <f t="shared" si="84"/>
        <v>173.32518050670024</v>
      </c>
      <c r="I910" s="48">
        <v>11.81</v>
      </c>
      <c r="J910" s="92">
        <v>10.11</v>
      </c>
      <c r="K910" s="89">
        <f t="shared" si="83"/>
        <v>1.1681503461918894</v>
      </c>
      <c r="L910" s="82">
        <f t="shared" si="86"/>
        <v>8.2676111101696</v>
      </c>
      <c r="M910" s="83">
        <f t="shared" si="87"/>
        <v>142.8465834039179</v>
      </c>
    </row>
    <row r="911" spans="1:13" ht="30">
      <c r="A911" s="9" t="s">
        <v>1540</v>
      </c>
      <c r="B911" s="10" t="s">
        <v>1541</v>
      </c>
      <c r="C911" s="11" t="s">
        <v>1332</v>
      </c>
      <c r="D911" s="12">
        <v>0.8</v>
      </c>
      <c r="E911" s="13">
        <v>54500</v>
      </c>
      <c r="F911" s="14">
        <f t="shared" si="85"/>
        <v>5.45</v>
      </c>
      <c r="G911" s="4">
        <v>9.448698411622399</v>
      </c>
      <c r="H911" s="16">
        <f t="shared" si="84"/>
        <v>173.3706130572917</v>
      </c>
      <c r="I911" s="48">
        <v>13.49</v>
      </c>
      <c r="J911" s="92">
        <v>11.55</v>
      </c>
      <c r="K911" s="89">
        <f t="shared" si="83"/>
        <v>1.1679653679653679</v>
      </c>
      <c r="L911" s="82">
        <f t="shared" si="86"/>
        <v>9.448698411622399</v>
      </c>
      <c r="M911" s="83">
        <f t="shared" si="87"/>
        <v>142.7709872018625</v>
      </c>
    </row>
    <row r="912" spans="1:13" ht="15">
      <c r="A912" s="9" t="s">
        <v>1542</v>
      </c>
      <c r="B912" s="10" t="s">
        <v>1543</v>
      </c>
      <c r="C912" s="11" t="s">
        <v>393</v>
      </c>
      <c r="D912" s="12">
        <v>3.18</v>
      </c>
      <c r="E912" s="13">
        <v>216800</v>
      </c>
      <c r="F912" s="14">
        <f t="shared" si="85"/>
        <v>21.68</v>
      </c>
      <c r="G912" s="4">
        <v>37.55857618619903</v>
      </c>
      <c r="H912" s="16">
        <f t="shared" si="84"/>
        <v>173.24066506549372</v>
      </c>
      <c r="I912" s="48">
        <v>53.63</v>
      </c>
      <c r="J912" s="92">
        <v>45.92</v>
      </c>
      <c r="K912" s="89">
        <f t="shared" si="83"/>
        <v>1.1679006968641115</v>
      </c>
      <c r="L912" s="82">
        <f t="shared" si="86"/>
        <v>37.55857618619903</v>
      </c>
      <c r="M912" s="83">
        <f t="shared" si="87"/>
        <v>142.7902903830163</v>
      </c>
    </row>
    <row r="913" spans="1:13" ht="15">
      <c r="A913" s="9" t="s">
        <v>1544</v>
      </c>
      <c r="B913" s="10" t="s">
        <v>1545</v>
      </c>
      <c r="C913" s="11" t="s">
        <v>393</v>
      </c>
      <c r="D913" s="12">
        <v>3.98</v>
      </c>
      <c r="E913" s="13">
        <v>271300</v>
      </c>
      <c r="F913" s="14">
        <f t="shared" si="85"/>
        <v>27.13</v>
      </c>
      <c r="G913" s="4">
        <v>47.007274597821436</v>
      </c>
      <c r="H913" s="16">
        <f t="shared" si="84"/>
        <v>173.26676961968832</v>
      </c>
      <c r="I913" s="48">
        <v>67.13</v>
      </c>
      <c r="J913" s="92">
        <v>57.47</v>
      </c>
      <c r="K913" s="89">
        <f t="shared" si="83"/>
        <v>1.1680876979293544</v>
      </c>
      <c r="L913" s="82">
        <f t="shared" si="86"/>
        <v>47.007274597821436</v>
      </c>
      <c r="M913" s="83">
        <f t="shared" si="87"/>
        <v>142.8076836496944</v>
      </c>
    </row>
    <row r="914" spans="1:13" ht="15">
      <c r="A914" s="9" t="s">
        <v>1546</v>
      </c>
      <c r="B914" s="10" t="s">
        <v>1547</v>
      </c>
      <c r="C914" s="11" t="s">
        <v>1548</v>
      </c>
      <c r="D914" s="12">
        <v>0.86</v>
      </c>
      <c r="E914" s="13">
        <v>58600</v>
      </c>
      <c r="F914" s="14">
        <f t="shared" si="85"/>
        <v>5.86</v>
      </c>
      <c r="G914" s="4">
        <v>10.157350792494078</v>
      </c>
      <c r="H914" s="16">
        <f t="shared" si="84"/>
        <v>173.33363127123</v>
      </c>
      <c r="I914" s="48">
        <v>14.51</v>
      </c>
      <c r="J914" s="92">
        <v>12.42</v>
      </c>
      <c r="K914" s="89">
        <f t="shared" si="83"/>
        <v>1.1682769726247988</v>
      </c>
      <c r="L914" s="82">
        <f t="shared" si="86"/>
        <v>10.157350792494078</v>
      </c>
      <c r="M914" s="83">
        <f t="shared" si="87"/>
        <v>142.8522091677918</v>
      </c>
    </row>
    <row r="915" spans="1:13" ht="15">
      <c r="A915" s="9" t="s">
        <v>1549</v>
      </c>
      <c r="B915" s="10" t="s">
        <v>1550</v>
      </c>
      <c r="C915" s="11" t="s">
        <v>393</v>
      </c>
      <c r="D915" s="12">
        <v>1.38</v>
      </c>
      <c r="E915" s="13">
        <v>94100</v>
      </c>
      <c r="F915" s="14">
        <f t="shared" si="85"/>
        <v>9.41</v>
      </c>
      <c r="G915" s="4">
        <v>16.29900476004864</v>
      </c>
      <c r="H915" s="16">
        <f t="shared" si="84"/>
        <v>173.20940233845525</v>
      </c>
      <c r="I915" s="48">
        <v>23.28</v>
      </c>
      <c r="J915" s="92">
        <v>19.93</v>
      </c>
      <c r="K915" s="89">
        <f aca="true" t="shared" si="88" ref="K915:K976">I915/J915</f>
        <v>1.1680883090817864</v>
      </c>
      <c r="L915" s="82">
        <f t="shared" si="86"/>
        <v>16.29900476004864</v>
      </c>
      <c r="M915" s="83">
        <f t="shared" si="87"/>
        <v>142.8308068052281</v>
      </c>
    </row>
    <row r="916" spans="1:13" ht="15">
      <c r="A916" s="9" t="s">
        <v>1551</v>
      </c>
      <c r="B916" s="10" t="s">
        <v>1552</v>
      </c>
      <c r="C916" s="11" t="s">
        <v>1553</v>
      </c>
      <c r="D916" s="33">
        <v>1</v>
      </c>
      <c r="E916" s="13">
        <v>68200</v>
      </c>
      <c r="F916" s="14">
        <f t="shared" si="85"/>
        <v>6.82</v>
      </c>
      <c r="G916" s="4">
        <v>11.810873014528</v>
      </c>
      <c r="H916" s="16">
        <f t="shared" si="84"/>
        <v>173.17995622475073</v>
      </c>
      <c r="I916" s="48">
        <v>16.87</v>
      </c>
      <c r="J916" s="92">
        <v>14.44</v>
      </c>
      <c r="K916" s="89">
        <f t="shared" si="88"/>
        <v>1.1682825484764543</v>
      </c>
      <c r="L916" s="82">
        <f t="shared" si="86"/>
        <v>11.810873014528</v>
      </c>
      <c r="M916" s="83">
        <f t="shared" si="87"/>
        <v>142.83448801158903</v>
      </c>
    </row>
    <row r="917" spans="1:13" ht="15">
      <c r="A917" s="9" t="s">
        <v>1554</v>
      </c>
      <c r="B917" s="10" t="s">
        <v>1555</v>
      </c>
      <c r="C917" s="11" t="s">
        <v>393</v>
      </c>
      <c r="D917" s="12">
        <v>2.78</v>
      </c>
      <c r="E917" s="13">
        <v>189500</v>
      </c>
      <c r="F917" s="14">
        <f t="shared" si="85"/>
        <v>18.95</v>
      </c>
      <c r="G917" s="4">
        <v>32.83422698038783</v>
      </c>
      <c r="H917" s="16">
        <f t="shared" si="84"/>
        <v>173.26768855085928</v>
      </c>
      <c r="I917" s="48">
        <v>46.89</v>
      </c>
      <c r="J917" s="92">
        <v>40.14</v>
      </c>
      <c r="K917" s="89">
        <f t="shared" si="88"/>
        <v>1.1681614349775784</v>
      </c>
      <c r="L917" s="82">
        <f t="shared" si="86"/>
        <v>32.83422698038783</v>
      </c>
      <c r="M917" s="83">
        <f t="shared" si="87"/>
        <v>142.80829583107834</v>
      </c>
    </row>
    <row r="918" spans="1:13" ht="15.75" thickBot="1">
      <c r="A918" s="9" t="s">
        <v>1556</v>
      </c>
      <c r="B918" s="51" t="s">
        <v>1557</v>
      </c>
      <c r="C918" s="11" t="s">
        <v>393</v>
      </c>
      <c r="D918" s="12">
        <v>0.6</v>
      </c>
      <c r="E918" s="13">
        <v>35700</v>
      </c>
      <c r="F918" s="14">
        <f t="shared" si="85"/>
        <v>3.57</v>
      </c>
      <c r="G918" s="4">
        <v>4.486478690304001</v>
      </c>
      <c r="H918" s="16">
        <f t="shared" si="84"/>
        <v>125.67167199731095</v>
      </c>
      <c r="I918" s="48">
        <v>6.61</v>
      </c>
      <c r="J918" s="92">
        <v>5.66</v>
      </c>
      <c r="K918" s="89">
        <f t="shared" si="88"/>
        <v>1.167844522968198</v>
      </c>
      <c r="L918" s="82">
        <f t="shared" si="86"/>
        <v>4.486478690304001</v>
      </c>
      <c r="M918" s="83">
        <f t="shared" si="87"/>
        <v>147.3315813197836</v>
      </c>
    </row>
    <row r="919" spans="1:13" ht="15">
      <c r="A919" s="9" t="s">
        <v>1558</v>
      </c>
      <c r="B919" s="10" t="s">
        <v>1559</v>
      </c>
      <c r="C919" s="11" t="s">
        <v>393</v>
      </c>
      <c r="D919" s="12">
        <v>0.3</v>
      </c>
      <c r="E919" s="13">
        <v>20500</v>
      </c>
      <c r="F919" s="14">
        <f t="shared" si="85"/>
        <v>2.05</v>
      </c>
      <c r="G919" s="4">
        <v>3.5432619043583995</v>
      </c>
      <c r="H919" s="16">
        <f t="shared" si="84"/>
        <v>172.8420441150439</v>
      </c>
      <c r="I919" s="48">
        <v>5.06</v>
      </c>
      <c r="J919" s="92">
        <v>4.33</v>
      </c>
      <c r="K919" s="89">
        <f t="shared" si="88"/>
        <v>1.1685912240184757</v>
      </c>
      <c r="L919" s="82">
        <f t="shared" si="86"/>
        <v>3.5432619043583995</v>
      </c>
      <c r="M919" s="83">
        <f t="shared" si="87"/>
        <v>142.80626542948835</v>
      </c>
    </row>
    <row r="920" spans="1:13" ht="15" customHeight="1">
      <c r="A920" s="9" t="s">
        <v>1560</v>
      </c>
      <c r="B920" s="10" t="s">
        <v>1561</v>
      </c>
      <c r="C920" s="11" t="s">
        <v>393</v>
      </c>
      <c r="D920" s="12">
        <v>2.7</v>
      </c>
      <c r="E920" s="13">
        <v>207500</v>
      </c>
      <c r="F920" s="14">
        <f t="shared" si="85"/>
        <v>20.75</v>
      </c>
      <c r="G920" s="4">
        <v>35.8108485944832</v>
      </c>
      <c r="H920" s="16">
        <f t="shared" si="84"/>
        <v>172.58240286497926</v>
      </c>
      <c r="I920" s="48">
        <v>44.61</v>
      </c>
      <c r="J920" s="92">
        <v>44.61</v>
      </c>
      <c r="K920" s="89">
        <f t="shared" si="88"/>
        <v>1</v>
      </c>
      <c r="L920" s="82">
        <f t="shared" si="86"/>
        <v>35.8108485944832</v>
      </c>
      <c r="M920" s="83">
        <f t="shared" si="87"/>
        <v>124.57118932074775</v>
      </c>
    </row>
    <row r="921" spans="1:13" ht="30">
      <c r="A921" s="9" t="s">
        <v>1562</v>
      </c>
      <c r="B921" s="10" t="s">
        <v>1563</v>
      </c>
      <c r="C921" s="11" t="s">
        <v>393</v>
      </c>
      <c r="D921" s="12">
        <v>1.3</v>
      </c>
      <c r="E921" s="13">
        <v>99900</v>
      </c>
      <c r="F921" s="14">
        <f t="shared" si="85"/>
        <v>9.99</v>
      </c>
      <c r="G921" s="4">
        <v>17.2422604343808</v>
      </c>
      <c r="H921" s="16">
        <f t="shared" si="84"/>
        <v>172.59519954335136</v>
      </c>
      <c r="I921" s="48">
        <v>21.48</v>
      </c>
      <c r="J921" s="92">
        <v>21.48</v>
      </c>
      <c r="K921" s="89">
        <f t="shared" si="88"/>
        <v>1</v>
      </c>
      <c r="L921" s="82">
        <f t="shared" si="86"/>
        <v>17.2422604343808</v>
      </c>
      <c r="M921" s="83">
        <f t="shared" si="87"/>
        <v>124.57763343586443</v>
      </c>
    </row>
    <row r="922" spans="1:13" ht="30">
      <c r="A922" s="9" t="s">
        <v>1564</v>
      </c>
      <c r="B922" s="10" t="s">
        <v>1565</v>
      </c>
      <c r="C922" s="11" t="s">
        <v>393</v>
      </c>
      <c r="D922" s="12">
        <v>1.8</v>
      </c>
      <c r="E922" s="13">
        <v>138300</v>
      </c>
      <c r="F922" s="14">
        <f t="shared" si="85"/>
        <v>13.83</v>
      </c>
      <c r="G922" s="4">
        <v>23.873899062988798</v>
      </c>
      <c r="H922" s="16">
        <f t="shared" si="84"/>
        <v>172.62399900931885</v>
      </c>
      <c r="I922" s="48">
        <v>29.74</v>
      </c>
      <c r="J922" s="92">
        <v>29.74</v>
      </c>
      <c r="K922" s="89">
        <f t="shared" si="88"/>
        <v>1</v>
      </c>
      <c r="L922" s="82">
        <f t="shared" si="86"/>
        <v>23.873899062988798</v>
      </c>
      <c r="M922" s="83">
        <f t="shared" si="87"/>
        <v>124.57118932074775</v>
      </c>
    </row>
    <row r="923" spans="1:13" ht="15" customHeight="1">
      <c r="A923" s="9" t="s">
        <v>1566</v>
      </c>
      <c r="B923" s="10" t="s">
        <v>1567</v>
      </c>
      <c r="C923" s="11" t="s">
        <v>393</v>
      </c>
      <c r="D923" s="12">
        <v>5.03</v>
      </c>
      <c r="E923" s="13">
        <v>386500</v>
      </c>
      <c r="F923" s="14">
        <f t="shared" si="85"/>
        <v>38.65</v>
      </c>
      <c r="G923" s="4">
        <v>66.71428460379649</v>
      </c>
      <c r="H923" s="16">
        <f t="shared" si="84"/>
        <v>172.6113443823971</v>
      </c>
      <c r="I923" s="48">
        <v>83.11</v>
      </c>
      <c r="J923" s="92">
        <v>83.11</v>
      </c>
      <c r="K923" s="89">
        <f t="shared" si="88"/>
        <v>1</v>
      </c>
      <c r="L923" s="82">
        <f t="shared" si="86"/>
        <v>66.71428460379649</v>
      </c>
      <c r="M923" s="83">
        <f t="shared" si="87"/>
        <v>124.57601920424473</v>
      </c>
    </row>
    <row r="924" spans="1:13" ht="30">
      <c r="A924" s="9" t="s">
        <v>1568</v>
      </c>
      <c r="B924" s="10" t="s">
        <v>1569</v>
      </c>
      <c r="C924" s="11" t="s">
        <v>393</v>
      </c>
      <c r="D924" s="12">
        <v>1.38</v>
      </c>
      <c r="E924" s="13">
        <v>106000</v>
      </c>
      <c r="F924" s="14">
        <f t="shared" si="85"/>
        <v>10.6</v>
      </c>
      <c r="G924" s="4">
        <v>18.303322614958077</v>
      </c>
      <c r="H924" s="16">
        <f t="shared" si="84"/>
        <v>172.67285485809506</v>
      </c>
      <c r="I924" s="48">
        <v>22.8</v>
      </c>
      <c r="J924" s="92">
        <v>22.8</v>
      </c>
      <c r="K924" s="89">
        <f t="shared" si="88"/>
        <v>1</v>
      </c>
      <c r="L924" s="82">
        <f t="shared" si="86"/>
        <v>18.303322614958077</v>
      </c>
      <c r="M924" s="83">
        <f t="shared" si="87"/>
        <v>124.56754699481225</v>
      </c>
    </row>
    <row r="925" spans="1:13" ht="15" customHeight="1">
      <c r="A925" s="9" t="s">
        <v>1570</v>
      </c>
      <c r="B925" s="10" t="s">
        <v>1571</v>
      </c>
      <c r="C925" s="11" t="s">
        <v>393</v>
      </c>
      <c r="D925" s="12">
        <v>1.09</v>
      </c>
      <c r="E925" s="13">
        <v>83800</v>
      </c>
      <c r="F925" s="14">
        <f t="shared" si="85"/>
        <v>8.38</v>
      </c>
      <c r="G925" s="4">
        <v>14.45697221036544</v>
      </c>
      <c r="H925" s="16">
        <f t="shared" si="84"/>
        <v>172.51756814278565</v>
      </c>
      <c r="I925" s="48">
        <v>18.01</v>
      </c>
      <c r="J925" s="92">
        <v>18.01</v>
      </c>
      <c r="K925" s="89">
        <f t="shared" si="88"/>
        <v>1</v>
      </c>
      <c r="L925" s="82">
        <f t="shared" si="86"/>
        <v>14.45697221036544</v>
      </c>
      <c r="M925" s="83">
        <f t="shared" si="87"/>
        <v>124.57656927006538</v>
      </c>
    </row>
    <row r="926" spans="1:13" ht="30">
      <c r="A926" s="9" t="s">
        <v>1572</v>
      </c>
      <c r="B926" s="10" t="s">
        <v>1573</v>
      </c>
      <c r="C926" s="11" t="s">
        <v>393</v>
      </c>
      <c r="D926" s="40">
        <v>3</v>
      </c>
      <c r="E926" s="13">
        <v>230500</v>
      </c>
      <c r="F926" s="14">
        <f t="shared" si="85"/>
        <v>23.05</v>
      </c>
      <c r="G926" s="4">
        <v>39.789831771648</v>
      </c>
      <c r="H926" s="16">
        <f t="shared" si="84"/>
        <v>172.62399900931885</v>
      </c>
      <c r="I926" s="48">
        <v>49.57</v>
      </c>
      <c r="J926" s="92">
        <v>49.57</v>
      </c>
      <c r="K926" s="89">
        <f t="shared" si="88"/>
        <v>1</v>
      </c>
      <c r="L926" s="82">
        <f t="shared" si="86"/>
        <v>39.789831771648</v>
      </c>
      <c r="M926" s="83">
        <f t="shared" si="87"/>
        <v>124.57956667039944</v>
      </c>
    </row>
    <row r="927" spans="1:13" ht="15">
      <c r="A927" s="9" t="s">
        <v>1574</v>
      </c>
      <c r="B927" s="10" t="s">
        <v>1575</v>
      </c>
      <c r="C927" s="11" t="s">
        <v>62</v>
      </c>
      <c r="D927" s="12">
        <v>0.8</v>
      </c>
      <c r="E927" s="13">
        <v>54500</v>
      </c>
      <c r="F927" s="14">
        <f t="shared" si="85"/>
        <v>5.45</v>
      </c>
      <c r="G927" s="4">
        <v>9.448698411622399</v>
      </c>
      <c r="H927" s="16">
        <f t="shared" si="84"/>
        <v>173.3706130572917</v>
      </c>
      <c r="I927" s="48">
        <v>14.08</v>
      </c>
      <c r="J927" s="92">
        <v>12.05</v>
      </c>
      <c r="K927" s="89">
        <f t="shared" si="88"/>
        <v>1.1684647302904563</v>
      </c>
      <c r="L927" s="82">
        <f t="shared" si="86"/>
        <v>9.448698411622399</v>
      </c>
      <c r="M927" s="83">
        <f t="shared" si="87"/>
        <v>149.01523349164003</v>
      </c>
    </row>
    <row r="928" spans="1:13" ht="15">
      <c r="A928" s="22" t="s">
        <v>1576</v>
      </c>
      <c r="B928" s="10" t="s">
        <v>1577</v>
      </c>
      <c r="C928" s="11" t="s">
        <v>145</v>
      </c>
      <c r="D928" s="12">
        <v>0.32</v>
      </c>
      <c r="E928" s="13">
        <v>21800</v>
      </c>
      <c r="F928" s="14">
        <f t="shared" si="85"/>
        <v>2.18</v>
      </c>
      <c r="G928" s="4">
        <v>3.7794793646489597</v>
      </c>
      <c r="H928" s="16">
        <f t="shared" si="84"/>
        <v>173.37061305729173</v>
      </c>
      <c r="I928" s="48">
        <v>5.63</v>
      </c>
      <c r="J928" s="92">
        <v>4.82</v>
      </c>
      <c r="K928" s="89">
        <f t="shared" si="88"/>
        <v>1.1680497925311202</v>
      </c>
      <c r="L928" s="82">
        <f t="shared" si="86"/>
        <v>3.7794793646489597</v>
      </c>
      <c r="M928" s="83">
        <f t="shared" si="87"/>
        <v>148.96231615020122</v>
      </c>
    </row>
    <row r="929" spans="1:13" ht="30">
      <c r="A929" s="22" t="s">
        <v>1578</v>
      </c>
      <c r="B929" s="10" t="s">
        <v>1579</v>
      </c>
      <c r="C929" s="11" t="s">
        <v>145</v>
      </c>
      <c r="D929" s="12"/>
      <c r="E929" s="13"/>
      <c r="F929" s="14"/>
      <c r="G929" s="4"/>
      <c r="H929" s="16"/>
      <c r="I929" s="48"/>
      <c r="J929" s="92"/>
      <c r="K929" s="89"/>
      <c r="L929" s="82">
        <f t="shared" si="86"/>
        <v>0</v>
      </c>
      <c r="M929" s="83" t="e">
        <f t="shared" si="87"/>
        <v>#DIV/0!</v>
      </c>
    </row>
    <row r="930" spans="1:13" ht="15">
      <c r="A930" s="22" t="s">
        <v>1580</v>
      </c>
      <c r="B930" s="10" t="s">
        <v>1581</v>
      </c>
      <c r="C930" s="11" t="s">
        <v>145</v>
      </c>
      <c r="D930" s="12">
        <v>0.73</v>
      </c>
      <c r="E930" s="13">
        <v>49800</v>
      </c>
      <c r="F930" s="14">
        <f t="shared" si="85"/>
        <v>4.98</v>
      </c>
      <c r="G930" s="4">
        <v>7.62072043527168</v>
      </c>
      <c r="H930" s="16">
        <f t="shared" si="84"/>
        <v>153.02651476449157</v>
      </c>
      <c r="I930" s="48">
        <v>11.15</v>
      </c>
      <c r="J930" s="92">
        <v>9.5</v>
      </c>
      <c r="K930" s="89">
        <f t="shared" si="88"/>
        <v>1.1736842105263159</v>
      </c>
      <c r="L930" s="82">
        <f t="shared" si="86"/>
        <v>7.62072043527168</v>
      </c>
      <c r="M930" s="83">
        <f t="shared" si="87"/>
        <v>146.31162623934387</v>
      </c>
    </row>
    <row r="931" spans="1:13" ht="15">
      <c r="A931" s="22" t="s">
        <v>1582</v>
      </c>
      <c r="B931" s="10" t="s">
        <v>1583</v>
      </c>
      <c r="C931" s="11" t="s">
        <v>145</v>
      </c>
      <c r="D931" s="12">
        <v>0.82</v>
      </c>
      <c r="E931" s="13">
        <v>55900</v>
      </c>
      <c r="F931" s="14">
        <f t="shared" si="85"/>
        <v>5.59</v>
      </c>
      <c r="G931" s="4">
        <v>8.4895153496064</v>
      </c>
      <c r="H931" s="16">
        <f t="shared" si="84"/>
        <v>151.8696842505617</v>
      </c>
      <c r="I931" s="48">
        <v>12.53</v>
      </c>
      <c r="J931" s="92">
        <v>10.67</v>
      </c>
      <c r="K931" s="89">
        <f t="shared" si="88"/>
        <v>1.1743205248359887</v>
      </c>
      <c r="L931" s="82">
        <f t="shared" si="86"/>
        <v>8.4895153496064</v>
      </c>
      <c r="M931" s="83">
        <f t="shared" si="87"/>
        <v>147.59381995323125</v>
      </c>
    </row>
    <row r="932" spans="1:13" ht="15">
      <c r="A932" s="22" t="s">
        <v>1584</v>
      </c>
      <c r="B932" s="10" t="s">
        <v>1585</v>
      </c>
      <c r="C932" s="11" t="s">
        <v>145</v>
      </c>
      <c r="D932" s="12">
        <v>0.91</v>
      </c>
      <c r="E932" s="13">
        <v>62000</v>
      </c>
      <c r="F932" s="14">
        <f t="shared" si="85"/>
        <v>6.2</v>
      </c>
      <c r="G932" s="4">
        <v>9.4212914245632</v>
      </c>
      <c r="H932" s="16">
        <f t="shared" si="84"/>
        <v>151.95631329940647</v>
      </c>
      <c r="I932" s="48">
        <v>13.9</v>
      </c>
      <c r="J932" s="92">
        <v>11.84</v>
      </c>
      <c r="K932" s="89">
        <f t="shared" si="88"/>
        <v>1.1739864864864866</v>
      </c>
      <c r="L932" s="82">
        <f t="shared" si="86"/>
        <v>9.4212914245632</v>
      </c>
      <c r="M932" s="83">
        <f t="shared" si="87"/>
        <v>147.53815982976502</v>
      </c>
    </row>
    <row r="933" spans="1:13" ht="15">
      <c r="A933" s="22" t="s">
        <v>1586</v>
      </c>
      <c r="B933" s="10" t="s">
        <v>1587</v>
      </c>
      <c r="C933" s="11" t="s">
        <v>145</v>
      </c>
      <c r="D933" s="12"/>
      <c r="E933" s="13"/>
      <c r="F933" s="14"/>
      <c r="G933" s="4"/>
      <c r="H933" s="16"/>
      <c r="I933" s="48"/>
      <c r="J933" s="92"/>
      <c r="K933" s="89"/>
      <c r="L933" s="82">
        <f t="shared" si="86"/>
        <v>0</v>
      </c>
      <c r="M933" s="83" t="e">
        <f t="shared" si="87"/>
        <v>#DIV/0!</v>
      </c>
    </row>
    <row r="934" spans="1:13" ht="15">
      <c r="A934" s="22" t="s">
        <v>1588</v>
      </c>
      <c r="B934" s="10" t="s">
        <v>1581</v>
      </c>
      <c r="C934" s="11" t="s">
        <v>145</v>
      </c>
      <c r="D934" s="12">
        <v>0.35</v>
      </c>
      <c r="E934" s="13">
        <v>23900</v>
      </c>
      <c r="F934" s="14">
        <f t="shared" si="85"/>
        <v>2.39</v>
      </c>
      <c r="G934" s="4">
        <v>3.623573624832</v>
      </c>
      <c r="H934" s="16">
        <f t="shared" si="84"/>
        <v>151.61395919799162</v>
      </c>
      <c r="I934" s="48">
        <v>5.35</v>
      </c>
      <c r="J934" s="92">
        <v>4.55</v>
      </c>
      <c r="K934" s="89">
        <f t="shared" si="88"/>
        <v>1.1758241758241759</v>
      </c>
      <c r="L934" s="82">
        <f t="shared" si="86"/>
        <v>3.623573624832</v>
      </c>
      <c r="M934" s="83">
        <f t="shared" si="87"/>
        <v>147.64430239079363</v>
      </c>
    </row>
    <row r="935" spans="1:13" ht="15">
      <c r="A935" s="22" t="s">
        <v>1589</v>
      </c>
      <c r="B935" s="10" t="s">
        <v>1583</v>
      </c>
      <c r="C935" s="11" t="s">
        <v>145</v>
      </c>
      <c r="D935" s="12">
        <v>0.47</v>
      </c>
      <c r="E935" s="13">
        <v>32000</v>
      </c>
      <c r="F935" s="14">
        <f t="shared" si="85"/>
        <v>3.2</v>
      </c>
      <c r="G935" s="4">
        <v>4.8659417247744</v>
      </c>
      <c r="H935" s="16">
        <f t="shared" si="84"/>
        <v>152.06067889919998</v>
      </c>
      <c r="I935" s="48">
        <v>7.18</v>
      </c>
      <c r="J935" s="92">
        <v>6.11</v>
      </c>
      <c r="K935" s="89">
        <f t="shared" si="88"/>
        <v>1.1751227495908345</v>
      </c>
      <c r="L935" s="82">
        <f t="shared" si="86"/>
        <v>4.8659417247744</v>
      </c>
      <c r="M935" s="83">
        <f t="shared" si="87"/>
        <v>147.5562266486635</v>
      </c>
    </row>
    <row r="936" spans="1:13" ht="30">
      <c r="A936" s="22" t="s">
        <v>1590</v>
      </c>
      <c r="B936" s="10" t="s">
        <v>1591</v>
      </c>
      <c r="C936" s="11" t="s">
        <v>145</v>
      </c>
      <c r="D936" s="12"/>
      <c r="E936" s="13"/>
      <c r="F936" s="14"/>
      <c r="G936" s="4"/>
      <c r="H936" s="16"/>
      <c r="I936" s="48"/>
      <c r="J936" s="92"/>
      <c r="K936" s="89"/>
      <c r="L936" s="82">
        <f t="shared" si="86"/>
        <v>0</v>
      </c>
      <c r="M936" s="83" t="e">
        <f t="shared" si="87"/>
        <v>#DIV/0!</v>
      </c>
    </row>
    <row r="937" spans="1:13" ht="15">
      <c r="A937" s="22" t="s">
        <v>1592</v>
      </c>
      <c r="B937" s="10" t="s">
        <v>1593</v>
      </c>
      <c r="C937" s="11" t="s">
        <v>145</v>
      </c>
      <c r="D937" s="12">
        <v>0.73</v>
      </c>
      <c r="E937" s="13">
        <v>49800</v>
      </c>
      <c r="F937" s="14">
        <f t="shared" si="85"/>
        <v>4.98</v>
      </c>
      <c r="G937" s="4">
        <v>7.557739274649601</v>
      </c>
      <c r="H937" s="16">
        <f aca="true" t="shared" si="89" ref="H937:H1000">G937/F937%</f>
        <v>151.76183282428914</v>
      </c>
      <c r="I937" s="48">
        <v>11.15</v>
      </c>
      <c r="J937" s="92">
        <v>9.5</v>
      </c>
      <c r="K937" s="89">
        <f t="shared" si="88"/>
        <v>1.1736842105263159</v>
      </c>
      <c r="L937" s="82">
        <f t="shared" si="86"/>
        <v>7.557739274649601</v>
      </c>
      <c r="M937" s="83">
        <f t="shared" si="87"/>
        <v>147.53088979133838</v>
      </c>
    </row>
    <row r="938" spans="1:13" ht="15">
      <c r="A938" s="22" t="s">
        <v>1594</v>
      </c>
      <c r="B938" s="10" t="s">
        <v>1595</v>
      </c>
      <c r="C938" s="11" t="s">
        <v>145</v>
      </c>
      <c r="D938" s="12">
        <v>0.77</v>
      </c>
      <c r="E938" s="13">
        <v>52500</v>
      </c>
      <c r="F938" s="14">
        <f t="shared" si="85"/>
        <v>5.25</v>
      </c>
      <c r="G938" s="4">
        <v>7.9718619746304</v>
      </c>
      <c r="H938" s="16">
        <f t="shared" si="89"/>
        <v>151.84498999296</v>
      </c>
      <c r="I938" s="48">
        <v>11.76</v>
      </c>
      <c r="J938" s="92">
        <v>10.02</v>
      </c>
      <c r="K938" s="89">
        <f t="shared" si="88"/>
        <v>1.1736526946107784</v>
      </c>
      <c r="L938" s="82">
        <f t="shared" si="86"/>
        <v>7.9718619746304</v>
      </c>
      <c r="M938" s="83">
        <f t="shared" si="87"/>
        <v>147.51886118230527</v>
      </c>
    </row>
    <row r="939" spans="1:13" ht="30">
      <c r="A939" s="22" t="s">
        <v>1596</v>
      </c>
      <c r="B939" s="10" t="s">
        <v>1597</v>
      </c>
      <c r="C939" s="11" t="s">
        <v>145</v>
      </c>
      <c r="D939" s="12"/>
      <c r="E939" s="13"/>
      <c r="F939" s="14"/>
      <c r="G939" s="4"/>
      <c r="H939" s="16"/>
      <c r="I939" s="48"/>
      <c r="J939" s="92"/>
      <c r="K939" s="89"/>
      <c r="L939" s="82">
        <f t="shared" si="86"/>
        <v>0</v>
      </c>
      <c r="M939" s="83" t="e">
        <f t="shared" si="87"/>
        <v>#DIV/0!</v>
      </c>
    </row>
    <row r="940" spans="1:13" ht="15">
      <c r="A940" s="22" t="s">
        <v>1598</v>
      </c>
      <c r="B940" s="10" t="s">
        <v>1599</v>
      </c>
      <c r="C940" s="11" t="s">
        <v>145</v>
      </c>
      <c r="D940" s="12">
        <v>0.13</v>
      </c>
      <c r="E940" s="13">
        <v>8900</v>
      </c>
      <c r="F940" s="14">
        <f t="shared" si="85"/>
        <v>0.89</v>
      </c>
      <c r="G940" s="4">
        <v>1.3458987749376</v>
      </c>
      <c r="H940" s="16">
        <f t="shared" si="89"/>
        <v>151.22458145366292</v>
      </c>
      <c r="I940" s="48">
        <v>1.99</v>
      </c>
      <c r="J940" s="92">
        <v>1.69</v>
      </c>
      <c r="K940" s="89">
        <f t="shared" si="88"/>
        <v>1.1775147928994083</v>
      </c>
      <c r="L940" s="82">
        <f t="shared" si="86"/>
        <v>1.3458987749376</v>
      </c>
      <c r="M940" s="83">
        <f t="shared" si="87"/>
        <v>147.85658751285084</v>
      </c>
    </row>
    <row r="941" spans="1:13" ht="15">
      <c r="A941" s="22" t="s">
        <v>1600</v>
      </c>
      <c r="B941" s="10" t="s">
        <v>1601</v>
      </c>
      <c r="C941" s="11" t="s">
        <v>145</v>
      </c>
      <c r="D941" s="12">
        <v>0.14</v>
      </c>
      <c r="E941" s="13">
        <v>9500</v>
      </c>
      <c r="F941" s="14">
        <f t="shared" si="85"/>
        <v>0.95</v>
      </c>
      <c r="G941" s="4">
        <v>1.4494294499328002</v>
      </c>
      <c r="H941" s="16">
        <f t="shared" si="89"/>
        <v>152.57152104555792</v>
      </c>
      <c r="I941" s="48">
        <v>2.14</v>
      </c>
      <c r="J941" s="92">
        <v>1.82</v>
      </c>
      <c r="K941" s="89">
        <f t="shared" si="88"/>
        <v>1.1758241758241759</v>
      </c>
      <c r="L941" s="82">
        <f t="shared" si="86"/>
        <v>1.4494294499328002</v>
      </c>
      <c r="M941" s="83">
        <f t="shared" si="87"/>
        <v>147.64430239079363</v>
      </c>
    </row>
    <row r="942" spans="1:13" ht="15">
      <c r="A942" s="22" t="s">
        <v>1602</v>
      </c>
      <c r="B942" s="10" t="s">
        <v>1603</v>
      </c>
      <c r="C942" s="11" t="s">
        <v>145</v>
      </c>
      <c r="D942" s="12">
        <v>0.15</v>
      </c>
      <c r="E942" s="13">
        <v>10200</v>
      </c>
      <c r="F942" s="14">
        <f t="shared" si="85"/>
        <v>1.02</v>
      </c>
      <c r="G942" s="4">
        <v>1.5529601249279996</v>
      </c>
      <c r="H942" s="16">
        <f t="shared" si="89"/>
        <v>152.25099263999996</v>
      </c>
      <c r="I942" s="48">
        <v>2.29</v>
      </c>
      <c r="J942" s="92">
        <v>1.95</v>
      </c>
      <c r="K942" s="89">
        <f t="shared" si="88"/>
        <v>1.1743589743589744</v>
      </c>
      <c r="L942" s="82">
        <f t="shared" si="86"/>
        <v>1.5529601249279996</v>
      </c>
      <c r="M942" s="83">
        <f t="shared" si="87"/>
        <v>147.46032195167743</v>
      </c>
    </row>
    <row r="943" spans="1:13" ht="15">
      <c r="A943" s="22" t="s">
        <v>1604</v>
      </c>
      <c r="B943" s="10" t="s">
        <v>1605</v>
      </c>
      <c r="C943" s="11" t="s">
        <v>145</v>
      </c>
      <c r="D943" s="12">
        <v>0.17</v>
      </c>
      <c r="E943" s="13">
        <v>11600</v>
      </c>
      <c r="F943" s="14">
        <f t="shared" si="85"/>
        <v>1.16</v>
      </c>
      <c r="G943" s="4">
        <v>1.7600214749184</v>
      </c>
      <c r="H943" s="16">
        <f t="shared" si="89"/>
        <v>151.72598921710346</v>
      </c>
      <c r="I943" s="48">
        <v>2.6</v>
      </c>
      <c r="J943" s="92">
        <v>2.21</v>
      </c>
      <c r="K943" s="89">
        <f t="shared" si="88"/>
        <v>1.1764705882352942</v>
      </c>
      <c r="L943" s="82">
        <f t="shared" si="86"/>
        <v>1.7600214749184</v>
      </c>
      <c r="M943" s="83">
        <f t="shared" si="87"/>
        <v>147.72547023158023</v>
      </c>
    </row>
    <row r="944" spans="1:13" ht="15">
      <c r="A944" s="22" t="s">
        <v>1606</v>
      </c>
      <c r="B944" s="10" t="s">
        <v>1607</v>
      </c>
      <c r="C944" s="11" t="s">
        <v>145</v>
      </c>
      <c r="D944" s="12">
        <v>0.21</v>
      </c>
      <c r="E944" s="13">
        <v>14300</v>
      </c>
      <c r="F944" s="14">
        <f t="shared" si="85"/>
        <v>1.43</v>
      </c>
      <c r="G944" s="4">
        <v>2.1741441748992</v>
      </c>
      <c r="H944" s="16">
        <f t="shared" si="89"/>
        <v>152.03805418875524</v>
      </c>
      <c r="I944" s="48">
        <v>3.21</v>
      </c>
      <c r="J944" s="92">
        <v>2.73</v>
      </c>
      <c r="K944" s="89">
        <f t="shared" si="88"/>
        <v>1.1758241758241759</v>
      </c>
      <c r="L944" s="82">
        <f t="shared" si="86"/>
        <v>2.1741441748992</v>
      </c>
      <c r="M944" s="83">
        <f t="shared" si="87"/>
        <v>147.64430239079363</v>
      </c>
    </row>
    <row r="945" spans="1:13" ht="15">
      <c r="A945" s="22" t="s">
        <v>1608</v>
      </c>
      <c r="B945" s="10" t="s">
        <v>1609</v>
      </c>
      <c r="C945" s="11" t="s">
        <v>145</v>
      </c>
      <c r="D945" s="12">
        <v>0.23</v>
      </c>
      <c r="E945" s="13">
        <v>15700</v>
      </c>
      <c r="F945" s="14">
        <f t="shared" si="85"/>
        <v>1.57</v>
      </c>
      <c r="G945" s="4">
        <v>2.3812055248896</v>
      </c>
      <c r="H945" s="16">
        <f t="shared" si="89"/>
        <v>151.66914171271335</v>
      </c>
      <c r="I945" s="48">
        <v>3.51</v>
      </c>
      <c r="J945" s="92">
        <v>2.99</v>
      </c>
      <c r="K945" s="89">
        <f t="shared" si="88"/>
        <v>1.1739130434782608</v>
      </c>
      <c r="L945" s="82">
        <f t="shared" si="86"/>
        <v>2.3812055248896</v>
      </c>
      <c r="M945" s="83">
        <f t="shared" si="87"/>
        <v>147.40432790498983</v>
      </c>
    </row>
    <row r="946" spans="1:13" ht="15">
      <c r="A946" s="22" t="s">
        <v>1610</v>
      </c>
      <c r="B946" s="10" t="s">
        <v>1611</v>
      </c>
      <c r="C946" s="11" t="s">
        <v>145</v>
      </c>
      <c r="D946" s="12">
        <v>0.25</v>
      </c>
      <c r="E946" s="13">
        <v>17000</v>
      </c>
      <c r="F946" s="14">
        <f t="shared" si="85"/>
        <v>1.7</v>
      </c>
      <c r="G946" s="4">
        <v>2.5882668748800004</v>
      </c>
      <c r="H946" s="16">
        <f t="shared" si="89"/>
        <v>152.25099264000002</v>
      </c>
      <c r="I946" s="48">
        <v>3.82</v>
      </c>
      <c r="J946" s="92">
        <v>3.25</v>
      </c>
      <c r="K946" s="89">
        <f t="shared" si="88"/>
        <v>1.1753846153846153</v>
      </c>
      <c r="L946" s="82">
        <f t="shared" si="86"/>
        <v>2.5882668748800004</v>
      </c>
      <c r="M946" s="83">
        <f t="shared" si="87"/>
        <v>147.58910825905872</v>
      </c>
    </row>
    <row r="947" spans="1:13" ht="15">
      <c r="A947" s="22" t="s">
        <v>1612</v>
      </c>
      <c r="B947" s="10" t="s">
        <v>1613</v>
      </c>
      <c r="C947" s="11" t="s">
        <v>145</v>
      </c>
      <c r="D947" s="12">
        <v>0.31</v>
      </c>
      <c r="E947" s="13">
        <v>21100</v>
      </c>
      <c r="F947" s="14">
        <f t="shared" si="85"/>
        <v>2.11</v>
      </c>
      <c r="G947" s="4">
        <v>3.2094509248511995</v>
      </c>
      <c r="H947" s="16">
        <f t="shared" si="89"/>
        <v>152.10667890290048</v>
      </c>
      <c r="I947" s="48">
        <v>4.74</v>
      </c>
      <c r="J947" s="92">
        <v>4.03</v>
      </c>
      <c r="K947" s="89">
        <f t="shared" si="88"/>
        <v>1.1761786600496278</v>
      </c>
      <c r="L947" s="82">
        <f t="shared" si="86"/>
        <v>3.2094509248511995</v>
      </c>
      <c r="M947" s="83">
        <f t="shared" si="87"/>
        <v>147.68881378735404</v>
      </c>
    </row>
    <row r="948" spans="1:13" ht="30">
      <c r="A948" s="22" t="s">
        <v>1614</v>
      </c>
      <c r="B948" s="10" t="s">
        <v>1615</v>
      </c>
      <c r="C948" s="11" t="s">
        <v>145</v>
      </c>
      <c r="D948" s="12"/>
      <c r="E948" s="13"/>
      <c r="F948" s="14"/>
      <c r="G948" s="4"/>
      <c r="H948" s="16"/>
      <c r="I948" s="48"/>
      <c r="J948" s="92"/>
      <c r="K948" s="89"/>
      <c r="L948" s="82">
        <f t="shared" si="86"/>
        <v>0</v>
      </c>
      <c r="M948" s="83" t="e">
        <f t="shared" si="87"/>
        <v>#DIV/0!</v>
      </c>
    </row>
    <row r="949" spans="1:13" ht="15">
      <c r="A949" s="22" t="s">
        <v>1616</v>
      </c>
      <c r="B949" s="10" t="s">
        <v>1617</v>
      </c>
      <c r="C949" s="11" t="s">
        <v>145</v>
      </c>
      <c r="D949" s="12">
        <v>0.32</v>
      </c>
      <c r="E949" s="13">
        <v>21800</v>
      </c>
      <c r="F949" s="14">
        <f t="shared" si="85"/>
        <v>2.18</v>
      </c>
      <c r="G949" s="4">
        <v>3.3129815998464007</v>
      </c>
      <c r="H949" s="16">
        <f t="shared" si="89"/>
        <v>151.9716330204771</v>
      </c>
      <c r="I949" s="48">
        <v>4.89</v>
      </c>
      <c r="J949" s="92">
        <v>4.16</v>
      </c>
      <c r="K949" s="89">
        <f t="shared" si="88"/>
        <v>1.1754807692307692</v>
      </c>
      <c r="L949" s="82">
        <f t="shared" si="86"/>
        <v>3.3129815998464007</v>
      </c>
      <c r="M949" s="83">
        <f t="shared" si="87"/>
        <v>147.6011819753757</v>
      </c>
    </row>
    <row r="950" spans="1:13" ht="15">
      <c r="A950" s="22" t="s">
        <v>1618</v>
      </c>
      <c r="B950" s="10" t="s">
        <v>1607</v>
      </c>
      <c r="C950" s="11" t="s">
        <v>145</v>
      </c>
      <c r="D950" s="12">
        <v>0.35</v>
      </c>
      <c r="E950" s="13">
        <v>23900</v>
      </c>
      <c r="F950" s="14">
        <f t="shared" si="85"/>
        <v>2.39</v>
      </c>
      <c r="G950" s="4">
        <v>3.623573624832</v>
      </c>
      <c r="H950" s="16">
        <f t="shared" si="89"/>
        <v>151.61395919799162</v>
      </c>
      <c r="I950" s="48">
        <v>5.35</v>
      </c>
      <c r="J950" s="92">
        <v>4.55</v>
      </c>
      <c r="K950" s="89">
        <f t="shared" si="88"/>
        <v>1.1758241758241759</v>
      </c>
      <c r="L950" s="82">
        <f t="shared" si="86"/>
        <v>3.623573624832</v>
      </c>
      <c r="M950" s="83">
        <f t="shared" si="87"/>
        <v>147.64430239079363</v>
      </c>
    </row>
    <row r="951" spans="1:13" ht="15">
      <c r="A951" s="22" t="s">
        <v>1619</v>
      </c>
      <c r="B951" s="10" t="s">
        <v>1609</v>
      </c>
      <c r="C951" s="11" t="s">
        <v>145</v>
      </c>
      <c r="D951" s="12">
        <v>0.38</v>
      </c>
      <c r="E951" s="13">
        <v>25900</v>
      </c>
      <c r="F951" s="14">
        <f t="shared" si="85"/>
        <v>2.59</v>
      </c>
      <c r="G951" s="4">
        <v>3.9341656498176003</v>
      </c>
      <c r="H951" s="16">
        <f t="shared" si="89"/>
        <v>151.8982876377452</v>
      </c>
      <c r="I951" s="48">
        <v>5.8</v>
      </c>
      <c r="J951" s="92">
        <v>4.94</v>
      </c>
      <c r="K951" s="89">
        <f t="shared" si="88"/>
        <v>1.174089068825911</v>
      </c>
      <c r="L951" s="82">
        <f t="shared" si="86"/>
        <v>3.9341656498176003</v>
      </c>
      <c r="M951" s="83">
        <f t="shared" si="87"/>
        <v>147.42643081815595</v>
      </c>
    </row>
    <row r="952" spans="1:13" ht="15">
      <c r="A952" s="22" t="s">
        <v>1620</v>
      </c>
      <c r="B952" s="10" t="s">
        <v>1611</v>
      </c>
      <c r="C952" s="11" t="s">
        <v>145</v>
      </c>
      <c r="D952" s="12">
        <v>0.4</v>
      </c>
      <c r="E952" s="13">
        <v>27300</v>
      </c>
      <c r="F952" s="14">
        <f t="shared" si="85"/>
        <v>2.73</v>
      </c>
      <c r="G952" s="4">
        <v>4.1412269998080005</v>
      </c>
      <c r="H952" s="16">
        <f t="shared" si="89"/>
        <v>151.69329669626376</v>
      </c>
      <c r="I952" s="48">
        <v>6.11</v>
      </c>
      <c r="J952" s="92">
        <v>5.2</v>
      </c>
      <c r="K952" s="89">
        <f t="shared" si="88"/>
        <v>1.175</v>
      </c>
      <c r="L952" s="82">
        <f t="shared" si="86"/>
        <v>4.1412269998080005</v>
      </c>
      <c r="M952" s="83">
        <f t="shared" si="87"/>
        <v>147.54081339379073</v>
      </c>
    </row>
    <row r="953" spans="1:13" ht="15">
      <c r="A953" s="22" t="s">
        <v>1621</v>
      </c>
      <c r="B953" s="10" t="s">
        <v>1613</v>
      </c>
      <c r="C953" s="11" t="s">
        <v>145</v>
      </c>
      <c r="D953" s="12">
        <v>0.51</v>
      </c>
      <c r="E953" s="13">
        <v>34700</v>
      </c>
      <c r="F953" s="14">
        <f t="shared" si="85"/>
        <v>3.47</v>
      </c>
      <c r="G953" s="4">
        <v>5.2800644247552</v>
      </c>
      <c r="H953" s="16">
        <f t="shared" si="89"/>
        <v>152.1632399064899</v>
      </c>
      <c r="I953" s="48">
        <v>7.79</v>
      </c>
      <c r="J953" s="92">
        <v>6.63</v>
      </c>
      <c r="K953" s="89">
        <f t="shared" si="88"/>
        <v>1.1749622926093515</v>
      </c>
      <c r="L953" s="82">
        <f t="shared" si="86"/>
        <v>5.2800644247552</v>
      </c>
      <c r="M953" s="83">
        <f t="shared" si="87"/>
        <v>147.53607860307818</v>
      </c>
    </row>
    <row r="954" spans="1:13" ht="15">
      <c r="A954" s="22" t="s">
        <v>1622</v>
      </c>
      <c r="B954" s="10" t="s">
        <v>1623</v>
      </c>
      <c r="C954" s="11" t="s">
        <v>145</v>
      </c>
      <c r="D954" s="12">
        <v>0.58</v>
      </c>
      <c r="E954" s="13">
        <v>39500</v>
      </c>
      <c r="F954" s="14">
        <f t="shared" si="85"/>
        <v>3.95</v>
      </c>
      <c r="G954" s="4">
        <v>6.0047791497216</v>
      </c>
      <c r="H954" s="16">
        <f t="shared" si="89"/>
        <v>152.0197253094076</v>
      </c>
      <c r="I954" s="48">
        <v>8.86</v>
      </c>
      <c r="J954" s="92">
        <v>7.54</v>
      </c>
      <c r="K954" s="89">
        <f t="shared" si="88"/>
        <v>1.1750663129973473</v>
      </c>
      <c r="L954" s="82">
        <f t="shared" si="86"/>
        <v>6.0047791497216</v>
      </c>
      <c r="M954" s="83">
        <f t="shared" si="87"/>
        <v>147.54914009469903</v>
      </c>
    </row>
    <row r="955" spans="1:13" ht="15">
      <c r="A955" s="22" t="s">
        <v>1624</v>
      </c>
      <c r="B955" s="10" t="s">
        <v>1625</v>
      </c>
      <c r="C955" s="11" t="s">
        <v>1529</v>
      </c>
      <c r="D955" s="12">
        <v>0.02</v>
      </c>
      <c r="E955" s="13">
        <v>1400</v>
      </c>
      <c r="F955" s="14">
        <f t="shared" si="85"/>
        <v>0.14</v>
      </c>
      <c r="G955" s="4">
        <v>0.21051237249024005</v>
      </c>
      <c r="H955" s="16">
        <f t="shared" si="89"/>
        <v>150.36598035017144</v>
      </c>
      <c r="I955" s="48">
        <v>0.31</v>
      </c>
      <c r="J955" s="92">
        <v>0.26</v>
      </c>
      <c r="K955" s="89">
        <f t="shared" si="88"/>
        <v>1.1923076923076923</v>
      </c>
      <c r="L955" s="82">
        <f t="shared" si="86"/>
        <v>0.21051237249024005</v>
      </c>
      <c r="M955" s="83">
        <f t="shared" si="87"/>
        <v>147.2597531123129</v>
      </c>
    </row>
    <row r="956" spans="1:13" ht="30">
      <c r="A956" s="22" t="s">
        <v>1626</v>
      </c>
      <c r="B956" s="10" t="s">
        <v>1627</v>
      </c>
      <c r="C956" s="11" t="s">
        <v>145</v>
      </c>
      <c r="D956" s="12"/>
      <c r="E956" s="13"/>
      <c r="F956" s="14"/>
      <c r="G956" s="4">
        <v>0</v>
      </c>
      <c r="H956" s="16"/>
      <c r="I956" s="48">
        <v>0</v>
      </c>
      <c r="J956" s="92">
        <v>0</v>
      </c>
      <c r="K956" s="89"/>
      <c r="L956" s="82">
        <f t="shared" si="86"/>
        <v>0</v>
      </c>
      <c r="M956" s="83" t="e">
        <f t="shared" si="87"/>
        <v>#DIV/0!</v>
      </c>
    </row>
    <row r="957" spans="1:13" ht="15">
      <c r="A957" s="22" t="s">
        <v>1628</v>
      </c>
      <c r="B957" s="10" t="s">
        <v>1629</v>
      </c>
      <c r="C957" s="11" t="s">
        <v>145</v>
      </c>
      <c r="D957" s="12">
        <v>0.4</v>
      </c>
      <c r="E957" s="13">
        <v>27300</v>
      </c>
      <c r="F957" s="14">
        <f t="shared" si="85"/>
        <v>2.73</v>
      </c>
      <c r="G957" s="4">
        <v>4.1412269998080005</v>
      </c>
      <c r="H957" s="16">
        <f t="shared" si="89"/>
        <v>151.69329669626376</v>
      </c>
      <c r="I957" s="48">
        <v>6.11</v>
      </c>
      <c r="J957" s="92">
        <v>5.2</v>
      </c>
      <c r="K957" s="89">
        <f t="shared" si="88"/>
        <v>1.175</v>
      </c>
      <c r="L957" s="82">
        <f t="shared" si="86"/>
        <v>4.1412269998080005</v>
      </c>
      <c r="M957" s="83">
        <f t="shared" si="87"/>
        <v>147.54081339379073</v>
      </c>
    </row>
    <row r="958" spans="1:13" ht="15">
      <c r="A958" s="22" t="s">
        <v>1630</v>
      </c>
      <c r="B958" s="10" t="s">
        <v>1585</v>
      </c>
      <c r="C958" s="11" t="s">
        <v>145</v>
      </c>
      <c r="D958" s="12">
        <v>0.45</v>
      </c>
      <c r="E958" s="13">
        <v>30700</v>
      </c>
      <c r="F958" s="14">
        <f t="shared" si="85"/>
        <v>3.07</v>
      </c>
      <c r="G958" s="4">
        <v>4.658880374784001</v>
      </c>
      <c r="H958" s="16">
        <f t="shared" si="89"/>
        <v>151.7550610678828</v>
      </c>
      <c r="I958" s="48">
        <v>6.87</v>
      </c>
      <c r="J958" s="92">
        <v>5.85</v>
      </c>
      <c r="K958" s="89">
        <f t="shared" si="88"/>
        <v>1.1743589743589744</v>
      </c>
      <c r="L958" s="82">
        <f t="shared" si="86"/>
        <v>4.658880374784001</v>
      </c>
      <c r="M958" s="83">
        <f t="shared" si="87"/>
        <v>147.46032195167734</v>
      </c>
    </row>
    <row r="959" spans="1:13" ht="15">
      <c r="A959" s="22" t="s">
        <v>1631</v>
      </c>
      <c r="B959" s="10" t="s">
        <v>1595</v>
      </c>
      <c r="C959" s="11" t="s">
        <v>145</v>
      </c>
      <c r="D959" s="12">
        <v>0.47</v>
      </c>
      <c r="E959" s="13">
        <v>32000</v>
      </c>
      <c r="F959" s="14">
        <f t="shared" si="85"/>
        <v>3.2</v>
      </c>
      <c r="G959" s="4">
        <v>4.8659417247744</v>
      </c>
      <c r="H959" s="16">
        <f t="shared" si="89"/>
        <v>152.06067889919998</v>
      </c>
      <c r="I959" s="48">
        <v>7.18</v>
      </c>
      <c r="J959" s="92">
        <v>6.11</v>
      </c>
      <c r="K959" s="89">
        <f t="shared" si="88"/>
        <v>1.1751227495908345</v>
      </c>
      <c r="L959" s="82">
        <f t="shared" si="86"/>
        <v>4.8659417247744</v>
      </c>
      <c r="M959" s="83">
        <f t="shared" si="87"/>
        <v>147.5562266486635</v>
      </c>
    </row>
    <row r="960" spans="1:13" ht="30">
      <c r="A960" s="22" t="s">
        <v>1632</v>
      </c>
      <c r="B960" s="10" t="s">
        <v>1633</v>
      </c>
      <c r="C960" s="11" t="s">
        <v>145</v>
      </c>
      <c r="D960" s="12"/>
      <c r="E960" s="13"/>
      <c r="F960" s="14"/>
      <c r="G960" s="4">
        <v>0</v>
      </c>
      <c r="H960" s="16"/>
      <c r="I960" s="48">
        <v>0</v>
      </c>
      <c r="J960" s="92">
        <v>0</v>
      </c>
      <c r="K960" s="89"/>
      <c r="L960" s="82">
        <f t="shared" si="86"/>
        <v>0</v>
      </c>
      <c r="M960" s="83" t="e">
        <f t="shared" si="87"/>
        <v>#DIV/0!</v>
      </c>
    </row>
    <row r="961" spans="1:13" ht="15">
      <c r="A961" s="22" t="s">
        <v>1634</v>
      </c>
      <c r="B961" s="10" t="s">
        <v>1635</v>
      </c>
      <c r="C961" s="11" t="s">
        <v>145</v>
      </c>
      <c r="D961" s="12">
        <v>0.42</v>
      </c>
      <c r="E961" s="13">
        <v>28600</v>
      </c>
      <c r="F961" s="14">
        <f t="shared" si="85"/>
        <v>2.86</v>
      </c>
      <c r="G961" s="4">
        <v>4.3482883497984</v>
      </c>
      <c r="H961" s="16">
        <f t="shared" si="89"/>
        <v>152.03805418875524</v>
      </c>
      <c r="I961" s="48">
        <v>6.42</v>
      </c>
      <c r="J961" s="92">
        <v>5.46</v>
      </c>
      <c r="K961" s="89">
        <f t="shared" si="88"/>
        <v>1.1758241758241759</v>
      </c>
      <c r="L961" s="82">
        <f t="shared" si="86"/>
        <v>4.3482883497984</v>
      </c>
      <c r="M961" s="83">
        <f t="shared" si="87"/>
        <v>147.64430239079363</v>
      </c>
    </row>
    <row r="962" spans="1:13" ht="15">
      <c r="A962" s="22" t="s">
        <v>1636</v>
      </c>
      <c r="B962" s="10" t="s">
        <v>1637</v>
      </c>
      <c r="C962" s="11" t="s">
        <v>145</v>
      </c>
      <c r="D962" s="12">
        <v>0.46</v>
      </c>
      <c r="E962" s="13">
        <v>31400</v>
      </c>
      <c r="F962" s="14">
        <f t="shared" si="85"/>
        <v>3.14</v>
      </c>
      <c r="G962" s="4">
        <v>4.7624110497792</v>
      </c>
      <c r="H962" s="16">
        <f t="shared" si="89"/>
        <v>151.66914171271335</v>
      </c>
      <c r="I962" s="48">
        <v>7.03</v>
      </c>
      <c r="J962" s="92">
        <v>5.98</v>
      </c>
      <c r="K962" s="89">
        <f t="shared" si="88"/>
        <v>1.1755852842809364</v>
      </c>
      <c r="L962" s="82">
        <f t="shared" si="86"/>
        <v>4.7624110497792</v>
      </c>
      <c r="M962" s="83">
        <f t="shared" si="87"/>
        <v>147.61430558006816</v>
      </c>
    </row>
    <row r="963" spans="1:13" ht="30">
      <c r="A963" s="22" t="s">
        <v>1638</v>
      </c>
      <c r="B963" s="10" t="s">
        <v>1639</v>
      </c>
      <c r="C963" s="11" t="s">
        <v>1640</v>
      </c>
      <c r="D963" s="12">
        <v>18.29</v>
      </c>
      <c r="E963" s="13">
        <v>1246500</v>
      </c>
      <c r="F963" s="14">
        <f t="shared" si="85"/>
        <v>124.65</v>
      </c>
      <c r="G963" s="4">
        <v>189.35760456622077</v>
      </c>
      <c r="H963" s="16">
        <f t="shared" si="89"/>
        <v>151.91143567286062</v>
      </c>
      <c r="I963" s="48">
        <v>279.39</v>
      </c>
      <c r="J963" s="92">
        <v>237.91</v>
      </c>
      <c r="K963" s="89">
        <f t="shared" si="88"/>
        <v>1.1743516455802614</v>
      </c>
      <c r="L963" s="82">
        <f t="shared" si="86"/>
        <v>189.35760456622077</v>
      </c>
      <c r="M963" s="83">
        <f t="shared" si="87"/>
        <v>147.54622643227074</v>
      </c>
    </row>
    <row r="964" spans="1:13" ht="30">
      <c r="A964" s="22" t="s">
        <v>1641</v>
      </c>
      <c r="B964" s="10" t="s">
        <v>1642</v>
      </c>
      <c r="C964" s="11" t="s">
        <v>145</v>
      </c>
      <c r="D964" s="12"/>
      <c r="E964" s="13"/>
      <c r="F964" s="14"/>
      <c r="G964" s="4"/>
      <c r="H964" s="16"/>
      <c r="I964" s="48"/>
      <c r="J964" s="92"/>
      <c r="K964" s="89"/>
      <c r="L964" s="82">
        <f t="shared" si="86"/>
        <v>0</v>
      </c>
      <c r="M964" s="83" t="e">
        <f t="shared" si="87"/>
        <v>#DIV/0!</v>
      </c>
    </row>
    <row r="965" spans="1:13" ht="15">
      <c r="A965" s="22" t="s">
        <v>1643</v>
      </c>
      <c r="B965" s="10" t="s">
        <v>1581</v>
      </c>
      <c r="C965" s="11" t="s">
        <v>145</v>
      </c>
      <c r="D965" s="12">
        <v>0.42</v>
      </c>
      <c r="E965" s="13">
        <v>24100</v>
      </c>
      <c r="F965" s="14">
        <f t="shared" si="85"/>
        <v>2.41</v>
      </c>
      <c r="G965" s="4">
        <v>3.7739022228096</v>
      </c>
      <c r="H965" s="16">
        <f t="shared" si="89"/>
        <v>156.59345322861412</v>
      </c>
      <c r="I965" s="48">
        <v>5.41</v>
      </c>
      <c r="J965" s="92">
        <v>4.6</v>
      </c>
      <c r="K965" s="89">
        <f t="shared" si="88"/>
        <v>1.1760869565217393</v>
      </c>
      <c r="L965" s="82">
        <f t="shared" si="86"/>
        <v>3.7739022228096</v>
      </c>
      <c r="M965" s="83">
        <f t="shared" si="87"/>
        <v>143.35294558777295</v>
      </c>
    </row>
    <row r="966" spans="1:13" ht="15">
      <c r="A966" s="22" t="s">
        <v>1644</v>
      </c>
      <c r="B966" s="10" t="s">
        <v>1583</v>
      </c>
      <c r="C966" s="11" t="s">
        <v>145</v>
      </c>
      <c r="D966" s="12">
        <v>0.62</v>
      </c>
      <c r="E966" s="13">
        <v>35600</v>
      </c>
      <c r="F966" s="14">
        <f t="shared" si="85"/>
        <v>3.56</v>
      </c>
      <c r="G966" s="4">
        <v>5.5709985193856</v>
      </c>
      <c r="H966" s="16">
        <f t="shared" si="89"/>
        <v>156.48872245465168</v>
      </c>
      <c r="I966" s="48">
        <v>7.98</v>
      </c>
      <c r="J966" s="92">
        <v>6.78</v>
      </c>
      <c r="K966" s="89">
        <f t="shared" si="88"/>
        <v>1.176991150442478</v>
      </c>
      <c r="L966" s="82">
        <f t="shared" si="86"/>
        <v>5.5709985193856</v>
      </c>
      <c r="M966" s="83">
        <f t="shared" si="87"/>
        <v>143.24182589946332</v>
      </c>
    </row>
    <row r="967" spans="1:13" ht="15">
      <c r="A967" s="22" t="s">
        <v>1645</v>
      </c>
      <c r="B967" s="10" t="s">
        <v>1585</v>
      </c>
      <c r="C967" s="11" t="s">
        <v>145</v>
      </c>
      <c r="D967" s="12">
        <v>0.87</v>
      </c>
      <c r="E967" s="13">
        <v>50000</v>
      </c>
      <c r="F967" s="14">
        <f t="shared" si="85"/>
        <v>5</v>
      </c>
      <c r="G967" s="4">
        <v>7.817368890105598</v>
      </c>
      <c r="H967" s="16">
        <f t="shared" si="89"/>
        <v>156.34737780211196</v>
      </c>
      <c r="I967" s="48">
        <v>11.2</v>
      </c>
      <c r="J967" s="92">
        <v>9.52</v>
      </c>
      <c r="K967" s="89">
        <f t="shared" si="88"/>
        <v>1.1764705882352942</v>
      </c>
      <c r="L967" s="82">
        <f t="shared" si="86"/>
        <v>7.817368890105598</v>
      </c>
      <c r="M967" s="83">
        <f t="shared" si="87"/>
        <v>143.27071112348017</v>
      </c>
    </row>
    <row r="968" spans="1:13" ht="30">
      <c r="A968" s="22" t="s">
        <v>1646</v>
      </c>
      <c r="B968" s="10" t="s">
        <v>1647</v>
      </c>
      <c r="C968" s="11" t="s">
        <v>145</v>
      </c>
      <c r="D968" s="12"/>
      <c r="E968" s="13"/>
      <c r="F968" s="14"/>
      <c r="G968" s="4"/>
      <c r="H968" s="16"/>
      <c r="I968" s="48"/>
      <c r="J968" s="92"/>
      <c r="K968" s="89"/>
      <c r="L968" s="82">
        <f aca="true" t="shared" si="90" ref="L968:L1031">G968</f>
        <v>0</v>
      </c>
      <c r="M968" s="83" t="e">
        <f aca="true" t="shared" si="91" ref="M968:M1031">I968/L968*100</f>
        <v>#DIV/0!</v>
      </c>
    </row>
    <row r="969" spans="1:13" ht="15">
      <c r="A969" s="22" t="s">
        <v>1648</v>
      </c>
      <c r="B969" s="10" t="s">
        <v>1593</v>
      </c>
      <c r="C969" s="11" t="s">
        <v>145</v>
      </c>
      <c r="D969" s="12">
        <v>0.38</v>
      </c>
      <c r="E969" s="13">
        <v>21800</v>
      </c>
      <c r="F969" s="14">
        <f aca="true" t="shared" si="92" ref="F969:F1032">E969/10000</f>
        <v>2.18</v>
      </c>
      <c r="G969" s="4">
        <v>3.4144829634944003</v>
      </c>
      <c r="H969" s="16">
        <f t="shared" si="89"/>
        <v>156.62765887588992</v>
      </c>
      <c r="I969" s="48">
        <v>4.89</v>
      </c>
      <c r="J969" s="92">
        <v>4.16</v>
      </c>
      <c r="K969" s="89">
        <f t="shared" si="88"/>
        <v>1.1754807692307692</v>
      </c>
      <c r="L969" s="82">
        <f t="shared" si="90"/>
        <v>3.4144829634944003</v>
      </c>
      <c r="M969" s="83">
        <f t="shared" si="91"/>
        <v>143.21348363078513</v>
      </c>
    </row>
    <row r="970" spans="1:13" ht="15">
      <c r="A970" s="22" t="s">
        <v>1649</v>
      </c>
      <c r="B970" s="10" t="s">
        <v>1650</v>
      </c>
      <c r="C970" s="11" t="s">
        <v>145</v>
      </c>
      <c r="D970" s="12">
        <v>0.43</v>
      </c>
      <c r="E970" s="13">
        <v>24700</v>
      </c>
      <c r="F970" s="14">
        <f t="shared" si="92"/>
        <v>2.47</v>
      </c>
      <c r="G970" s="4">
        <v>3.8637570376383996</v>
      </c>
      <c r="H970" s="16">
        <f t="shared" si="89"/>
        <v>156.4274104307044</v>
      </c>
      <c r="I970" s="48">
        <v>5.53</v>
      </c>
      <c r="J970" s="92">
        <v>4.71</v>
      </c>
      <c r="K970" s="89">
        <f t="shared" si="88"/>
        <v>1.1740976645435244</v>
      </c>
      <c r="L970" s="82">
        <f t="shared" si="90"/>
        <v>3.8637570376383996</v>
      </c>
      <c r="M970" s="83">
        <f t="shared" si="91"/>
        <v>143.12494150460452</v>
      </c>
    </row>
    <row r="971" spans="1:13" ht="30">
      <c r="A971" s="22" t="s">
        <v>1651</v>
      </c>
      <c r="B971" s="10" t="s">
        <v>1652</v>
      </c>
      <c r="C971" s="11" t="s">
        <v>145</v>
      </c>
      <c r="D971" s="12"/>
      <c r="E971" s="13"/>
      <c r="F971" s="14"/>
      <c r="G971" s="4"/>
      <c r="H971" s="16"/>
      <c r="I971" s="48"/>
      <c r="J971" s="92"/>
      <c r="K971" s="89"/>
      <c r="L971" s="82">
        <f t="shared" si="90"/>
        <v>0</v>
      </c>
      <c r="M971" s="83" t="e">
        <f t="shared" si="91"/>
        <v>#DIV/0!</v>
      </c>
    </row>
    <row r="972" spans="1:13" ht="15">
      <c r="A972" s="22" t="s">
        <v>1653</v>
      </c>
      <c r="B972" s="10" t="s">
        <v>1654</v>
      </c>
      <c r="C972" s="11" t="s">
        <v>145</v>
      </c>
      <c r="D972" s="12">
        <v>0.42</v>
      </c>
      <c r="E972" s="13">
        <v>24100</v>
      </c>
      <c r="F972" s="14">
        <f t="shared" si="92"/>
        <v>2.41</v>
      </c>
      <c r="G972" s="4">
        <v>3.7739022228096</v>
      </c>
      <c r="H972" s="16">
        <f t="shared" si="89"/>
        <v>156.59345322861412</v>
      </c>
      <c r="I972" s="48">
        <v>5.41</v>
      </c>
      <c r="J972" s="92">
        <v>4.6</v>
      </c>
      <c r="K972" s="89">
        <f t="shared" si="88"/>
        <v>1.1760869565217393</v>
      </c>
      <c r="L972" s="82">
        <f t="shared" si="90"/>
        <v>3.7739022228096</v>
      </c>
      <c r="M972" s="83">
        <f t="shared" si="91"/>
        <v>143.35294558777295</v>
      </c>
    </row>
    <row r="973" spans="1:13" ht="15">
      <c r="A973" s="22" t="s">
        <v>1655</v>
      </c>
      <c r="B973" s="10" t="s">
        <v>1585</v>
      </c>
      <c r="C973" s="11" t="s">
        <v>145</v>
      </c>
      <c r="D973" s="12">
        <v>0.47</v>
      </c>
      <c r="E973" s="13">
        <v>27000</v>
      </c>
      <c r="F973" s="14">
        <f t="shared" si="92"/>
        <v>2.7</v>
      </c>
      <c r="G973" s="4">
        <v>4.2231762969536</v>
      </c>
      <c r="H973" s="16">
        <f t="shared" si="89"/>
        <v>156.41393692420738</v>
      </c>
      <c r="I973" s="48">
        <v>6.05</v>
      </c>
      <c r="J973" s="92">
        <v>5.14</v>
      </c>
      <c r="K973" s="89">
        <f t="shared" si="88"/>
        <v>1.1770428015564203</v>
      </c>
      <c r="L973" s="82">
        <f t="shared" si="90"/>
        <v>4.2231762969536</v>
      </c>
      <c r="M973" s="83">
        <f t="shared" si="91"/>
        <v>143.25710258328982</v>
      </c>
    </row>
    <row r="974" spans="1:13" ht="30">
      <c r="A974" s="22" t="s">
        <v>1656</v>
      </c>
      <c r="B974" s="10" t="s">
        <v>1657</v>
      </c>
      <c r="C974" s="11"/>
      <c r="D974" s="12"/>
      <c r="E974" s="13"/>
      <c r="F974" s="14"/>
      <c r="G974" s="4"/>
      <c r="H974" s="16"/>
      <c r="I974" s="48"/>
      <c r="J974" s="92"/>
      <c r="K974" s="89"/>
      <c r="L974" s="82">
        <f t="shared" si="90"/>
        <v>0</v>
      </c>
      <c r="M974" s="83" t="e">
        <f t="shared" si="91"/>
        <v>#DIV/0!</v>
      </c>
    </row>
    <row r="975" spans="1:13" ht="15">
      <c r="A975" s="22" t="s">
        <v>1658</v>
      </c>
      <c r="B975" s="10" t="s">
        <v>1659</v>
      </c>
      <c r="C975" s="11"/>
      <c r="D975" s="12">
        <v>0.45</v>
      </c>
      <c r="E975" s="13">
        <v>25800</v>
      </c>
      <c r="F975" s="14">
        <f t="shared" si="92"/>
        <v>2.58</v>
      </c>
      <c r="G975" s="4">
        <v>4.043466667296</v>
      </c>
      <c r="H975" s="16">
        <f t="shared" si="89"/>
        <v>156.72351423627907</v>
      </c>
      <c r="I975" s="48">
        <v>5.79</v>
      </c>
      <c r="J975" s="92">
        <v>4.92</v>
      </c>
      <c r="K975" s="89">
        <f t="shared" si="88"/>
        <v>1.1768292682926829</v>
      </c>
      <c r="L975" s="82">
        <f t="shared" si="90"/>
        <v>4.043466667296</v>
      </c>
      <c r="M975" s="83">
        <f t="shared" si="91"/>
        <v>143.19395895680685</v>
      </c>
    </row>
    <row r="976" spans="1:13" ht="15">
      <c r="A976" s="22" t="s">
        <v>1660</v>
      </c>
      <c r="B976" s="10" t="s">
        <v>1661</v>
      </c>
      <c r="C976" s="11"/>
      <c r="D976" s="12">
        <v>0.55</v>
      </c>
      <c r="E976" s="13">
        <v>31600</v>
      </c>
      <c r="F976" s="14">
        <f t="shared" si="92"/>
        <v>3.16</v>
      </c>
      <c r="G976" s="4">
        <v>4.942014815584001</v>
      </c>
      <c r="H976" s="16">
        <f t="shared" si="89"/>
        <v>156.3928739108861</v>
      </c>
      <c r="I976" s="48">
        <v>7.08</v>
      </c>
      <c r="J976" s="92">
        <v>6.02</v>
      </c>
      <c r="K976" s="89">
        <f t="shared" si="88"/>
        <v>1.1760797342192693</v>
      </c>
      <c r="L976" s="82">
        <f t="shared" si="90"/>
        <v>4.942014815584001</v>
      </c>
      <c r="M976" s="83">
        <f t="shared" si="91"/>
        <v>143.26140783055004</v>
      </c>
    </row>
    <row r="977" spans="1:13" ht="24.75" customHeight="1">
      <c r="A977" s="22" t="s">
        <v>1662</v>
      </c>
      <c r="B977" s="10" t="s">
        <v>1663</v>
      </c>
      <c r="C977" s="52" t="s">
        <v>1664</v>
      </c>
      <c r="D977" s="12"/>
      <c r="E977" s="13"/>
      <c r="F977" s="14"/>
      <c r="G977" s="4"/>
      <c r="H977" s="16"/>
      <c r="I977" s="48"/>
      <c r="J977" s="92"/>
      <c r="K977" s="89"/>
      <c r="L977" s="82">
        <f t="shared" si="90"/>
        <v>0</v>
      </c>
      <c r="M977" s="83" t="e">
        <f t="shared" si="91"/>
        <v>#DIV/0!</v>
      </c>
    </row>
    <row r="978" spans="1:13" ht="15">
      <c r="A978" s="22" t="s">
        <v>1665</v>
      </c>
      <c r="B978" s="10" t="s">
        <v>1659</v>
      </c>
      <c r="C978" s="11"/>
      <c r="D978" s="12">
        <v>7.1</v>
      </c>
      <c r="E978" s="13">
        <v>407700</v>
      </c>
      <c r="F978" s="14">
        <f t="shared" si="92"/>
        <v>40.77</v>
      </c>
      <c r="G978" s="4">
        <v>63.796918528448</v>
      </c>
      <c r="H978" s="16">
        <f t="shared" si="89"/>
        <v>156.48005525741476</v>
      </c>
      <c r="I978" s="48">
        <v>91.39</v>
      </c>
      <c r="J978" s="92">
        <v>77.7</v>
      </c>
      <c r="K978" s="89">
        <f aca="true" t="shared" si="93" ref="K978:K1041">I978/J978</f>
        <v>1.1761904761904762</v>
      </c>
      <c r="L978" s="82">
        <f t="shared" si="90"/>
        <v>63.796918528448</v>
      </c>
      <c r="M978" s="83">
        <f t="shared" si="91"/>
        <v>143.25143299710913</v>
      </c>
    </row>
    <row r="979" spans="1:13" ht="15">
      <c r="A979" s="22" t="s">
        <v>1666</v>
      </c>
      <c r="B979" s="10" t="s">
        <v>1661</v>
      </c>
      <c r="C979" s="11"/>
      <c r="D979" s="12">
        <v>8.2</v>
      </c>
      <c r="E979" s="13">
        <v>470900</v>
      </c>
      <c r="F979" s="14">
        <f t="shared" si="92"/>
        <v>47.09</v>
      </c>
      <c r="G979" s="4">
        <v>73.68094815961601</v>
      </c>
      <c r="H979" s="16">
        <f t="shared" si="89"/>
        <v>156.46835455429178</v>
      </c>
      <c r="I979" s="48">
        <v>105.55</v>
      </c>
      <c r="J979" s="92">
        <v>89.73</v>
      </c>
      <c r="K979" s="89">
        <f t="shared" si="93"/>
        <v>1.1763066978713919</v>
      </c>
      <c r="L979" s="82">
        <f t="shared" si="90"/>
        <v>73.68094815961601</v>
      </c>
      <c r="M979" s="83">
        <f t="shared" si="91"/>
        <v>143.25277108452192</v>
      </c>
    </row>
    <row r="980" spans="1:13" ht="15">
      <c r="A980" s="22" t="s">
        <v>1667</v>
      </c>
      <c r="B980" s="10" t="s">
        <v>1668</v>
      </c>
      <c r="C980" s="11"/>
      <c r="D980" s="12">
        <v>9.1</v>
      </c>
      <c r="E980" s="13">
        <v>522600</v>
      </c>
      <c r="F980" s="14">
        <f t="shared" si="92"/>
        <v>52.26</v>
      </c>
      <c r="G980" s="4">
        <v>81.767881494208</v>
      </c>
      <c r="H980" s="16">
        <f t="shared" si="89"/>
        <v>156.46360791084578</v>
      </c>
      <c r="I980" s="48">
        <v>117.13</v>
      </c>
      <c r="J980" s="92">
        <v>99.58</v>
      </c>
      <c r="K980" s="89">
        <f t="shared" si="93"/>
        <v>1.1762402088772845</v>
      </c>
      <c r="L980" s="82">
        <f t="shared" si="90"/>
        <v>81.767881494208</v>
      </c>
      <c r="M980" s="83">
        <f t="shared" si="91"/>
        <v>143.2469545004622</v>
      </c>
    </row>
    <row r="981" spans="1:13" ht="15">
      <c r="A981" s="22" t="s">
        <v>1669</v>
      </c>
      <c r="B981" s="10" t="s">
        <v>1650</v>
      </c>
      <c r="C981" s="11"/>
      <c r="D981" s="12">
        <v>11.2</v>
      </c>
      <c r="E981" s="13">
        <v>643100</v>
      </c>
      <c r="F981" s="14">
        <f t="shared" si="92"/>
        <v>64.31</v>
      </c>
      <c r="G981" s="4">
        <v>100.63739260825598</v>
      </c>
      <c r="H981" s="16">
        <f t="shared" si="89"/>
        <v>156.48793750311924</v>
      </c>
      <c r="I981" s="48">
        <v>144.17</v>
      </c>
      <c r="J981" s="92">
        <v>122.56</v>
      </c>
      <c r="K981" s="89">
        <f t="shared" si="93"/>
        <v>1.1763218015665795</v>
      </c>
      <c r="L981" s="82">
        <f t="shared" si="90"/>
        <v>100.63739260825598</v>
      </c>
      <c r="M981" s="83">
        <f t="shared" si="91"/>
        <v>143.2568911648976</v>
      </c>
    </row>
    <row r="982" spans="1:13" ht="15">
      <c r="A982" s="22" t="s">
        <v>1670</v>
      </c>
      <c r="B982" s="10" t="s">
        <v>1671</v>
      </c>
      <c r="C982" s="11"/>
      <c r="D982" s="12">
        <v>13.3</v>
      </c>
      <c r="E982" s="13">
        <v>763700</v>
      </c>
      <c r="F982" s="14">
        <f t="shared" si="92"/>
        <v>76.37</v>
      </c>
      <c r="G982" s="4">
        <v>119.506903722304</v>
      </c>
      <c r="H982" s="16">
        <f t="shared" si="89"/>
        <v>156.4840954855362</v>
      </c>
      <c r="I982" s="48">
        <v>171.2</v>
      </c>
      <c r="J982" s="92">
        <v>145.55</v>
      </c>
      <c r="K982" s="89">
        <f t="shared" si="93"/>
        <v>1.176228100309172</v>
      </c>
      <c r="L982" s="82">
        <f t="shared" si="90"/>
        <v>119.506903722304</v>
      </c>
      <c r="M982" s="83">
        <f t="shared" si="91"/>
        <v>143.25532221788146</v>
      </c>
    </row>
    <row r="983" spans="1:13" ht="15">
      <c r="A983" s="22" t="s">
        <v>1672</v>
      </c>
      <c r="B983" s="10" t="s">
        <v>1673</v>
      </c>
      <c r="C983" s="11"/>
      <c r="D983" s="12">
        <v>18.8</v>
      </c>
      <c r="E983" s="13">
        <v>1079500</v>
      </c>
      <c r="F983" s="14">
        <f t="shared" si="92"/>
        <v>107.95</v>
      </c>
      <c r="G983" s="4">
        <v>168.92705187814403</v>
      </c>
      <c r="H983" s="16">
        <f t="shared" si="89"/>
        <v>156.48638432435757</v>
      </c>
      <c r="I983" s="48">
        <v>241.99</v>
      </c>
      <c r="J983" s="92">
        <v>205.73</v>
      </c>
      <c r="K983" s="89">
        <f t="shared" si="93"/>
        <v>1.176250425314733</v>
      </c>
      <c r="L983" s="82">
        <f t="shared" si="90"/>
        <v>168.92705187814403</v>
      </c>
      <c r="M983" s="83">
        <f t="shared" si="91"/>
        <v>143.25118286830704</v>
      </c>
    </row>
    <row r="984" spans="1:13" ht="15">
      <c r="A984" s="22" t="s">
        <v>1674</v>
      </c>
      <c r="B984" s="10" t="s">
        <v>1675</v>
      </c>
      <c r="C984" s="11"/>
      <c r="D984" s="12">
        <v>24.8</v>
      </c>
      <c r="E984" s="13">
        <v>1424100</v>
      </c>
      <c r="F984" s="14">
        <f t="shared" si="92"/>
        <v>142.41</v>
      </c>
      <c r="G984" s="4">
        <v>222.83994077542397</v>
      </c>
      <c r="H984" s="16">
        <f t="shared" si="89"/>
        <v>156.4777338497465</v>
      </c>
      <c r="I984" s="48">
        <v>319.22</v>
      </c>
      <c r="J984" s="92">
        <v>271.39</v>
      </c>
      <c r="K984" s="89">
        <f t="shared" si="93"/>
        <v>1.1762408342238109</v>
      </c>
      <c r="L984" s="82">
        <f t="shared" si="90"/>
        <v>222.83994077542397</v>
      </c>
      <c r="M984" s="83">
        <f t="shared" si="91"/>
        <v>143.25080095121143</v>
      </c>
    </row>
    <row r="985" spans="1:13" ht="27" customHeight="1">
      <c r="A985" s="22" t="s">
        <v>1676</v>
      </c>
      <c r="B985" s="10" t="s">
        <v>1677</v>
      </c>
      <c r="C985" s="52" t="s">
        <v>1678</v>
      </c>
      <c r="D985" s="12"/>
      <c r="E985" s="13"/>
      <c r="F985" s="14"/>
      <c r="G985" s="4"/>
      <c r="H985" s="16"/>
      <c r="I985" s="48"/>
      <c r="J985" s="92"/>
      <c r="K985" s="89"/>
      <c r="L985" s="82">
        <f t="shared" si="90"/>
        <v>0</v>
      </c>
      <c r="M985" s="83" t="e">
        <f t="shared" si="91"/>
        <v>#DIV/0!</v>
      </c>
    </row>
    <row r="986" spans="1:13" ht="15">
      <c r="A986" s="22" t="s">
        <v>1679</v>
      </c>
      <c r="B986" s="10" t="s">
        <v>1659</v>
      </c>
      <c r="C986" s="11"/>
      <c r="D986" s="12">
        <v>5.34</v>
      </c>
      <c r="E986" s="13">
        <v>306600</v>
      </c>
      <c r="F986" s="14">
        <f t="shared" si="92"/>
        <v>30.66</v>
      </c>
      <c r="G986" s="4">
        <v>47.982471118579184</v>
      </c>
      <c r="H986" s="16">
        <f t="shared" si="89"/>
        <v>156.4986011695342</v>
      </c>
      <c r="I986" s="48">
        <v>68.74</v>
      </c>
      <c r="J986" s="92">
        <v>58.44</v>
      </c>
      <c r="K986" s="89">
        <f t="shared" si="93"/>
        <v>1.176249144421629</v>
      </c>
      <c r="L986" s="82">
        <f t="shared" si="90"/>
        <v>47.982471118579184</v>
      </c>
      <c r="M986" s="83">
        <f t="shared" si="91"/>
        <v>143.26064997803613</v>
      </c>
    </row>
    <row r="987" spans="1:13" ht="15">
      <c r="A987" s="22" t="s">
        <v>1680</v>
      </c>
      <c r="B987" s="10" t="s">
        <v>1661</v>
      </c>
      <c r="C987" s="11"/>
      <c r="D987" s="12">
        <v>5.42</v>
      </c>
      <c r="E987" s="13">
        <v>311200</v>
      </c>
      <c r="F987" s="14">
        <f t="shared" si="92"/>
        <v>31.12</v>
      </c>
      <c r="G987" s="4">
        <v>48.701309637209604</v>
      </c>
      <c r="H987" s="16">
        <f t="shared" si="89"/>
        <v>156.4952109164833</v>
      </c>
      <c r="I987" s="48">
        <v>69.77</v>
      </c>
      <c r="J987" s="92">
        <v>59.31</v>
      </c>
      <c r="K987" s="89">
        <f t="shared" si="93"/>
        <v>1.1763614904737818</v>
      </c>
      <c r="L987" s="82">
        <f t="shared" si="90"/>
        <v>48.701309637209604</v>
      </c>
      <c r="M987" s="83">
        <f t="shared" si="91"/>
        <v>143.26103449730053</v>
      </c>
    </row>
    <row r="988" spans="1:13" ht="15">
      <c r="A988" s="22" t="s">
        <v>1681</v>
      </c>
      <c r="B988" s="10" t="s">
        <v>1668</v>
      </c>
      <c r="C988" s="11"/>
      <c r="D988" s="12">
        <v>7.3</v>
      </c>
      <c r="E988" s="13">
        <v>419200</v>
      </c>
      <c r="F988" s="14">
        <f t="shared" si="92"/>
        <v>41.92</v>
      </c>
      <c r="G988" s="4">
        <v>65.59401482502399</v>
      </c>
      <c r="H988" s="16">
        <f t="shared" si="89"/>
        <v>156.47427200625953</v>
      </c>
      <c r="I988" s="48">
        <v>93.97</v>
      </c>
      <c r="J988" s="92">
        <v>79.89</v>
      </c>
      <c r="K988" s="89">
        <f t="shared" si="93"/>
        <v>1.1762423332081613</v>
      </c>
      <c r="L988" s="82">
        <f t="shared" si="90"/>
        <v>65.59401482502399</v>
      </c>
      <c r="M988" s="83">
        <f t="shared" si="91"/>
        <v>143.26002189478822</v>
      </c>
    </row>
    <row r="989" spans="1:13" ht="15">
      <c r="A989" s="22" t="s">
        <v>1682</v>
      </c>
      <c r="B989" s="10" t="s">
        <v>1650</v>
      </c>
      <c r="C989" s="11"/>
      <c r="D989" s="12">
        <v>8.3</v>
      </c>
      <c r="E989" s="13">
        <v>476600</v>
      </c>
      <c r="F989" s="14">
        <f t="shared" si="92"/>
        <v>47.66</v>
      </c>
      <c r="G989" s="4">
        <v>74.579496307904</v>
      </c>
      <c r="H989" s="16">
        <f t="shared" si="89"/>
        <v>156.48236741062527</v>
      </c>
      <c r="I989" s="48">
        <v>106.84</v>
      </c>
      <c r="J989" s="92">
        <v>90.83</v>
      </c>
      <c r="K989" s="89">
        <f t="shared" si="93"/>
        <v>1.176263349113729</v>
      </c>
      <c r="L989" s="82">
        <f t="shared" si="90"/>
        <v>74.579496307904</v>
      </c>
      <c r="M989" s="83">
        <f t="shared" si="91"/>
        <v>143.25653200835177</v>
      </c>
    </row>
    <row r="990" spans="1:13" ht="15">
      <c r="A990" s="22" t="s">
        <v>1683</v>
      </c>
      <c r="B990" s="10" t="s">
        <v>1671</v>
      </c>
      <c r="C990" s="11"/>
      <c r="D990" s="12">
        <v>10.7</v>
      </c>
      <c r="E990" s="13">
        <v>614400</v>
      </c>
      <c r="F990" s="14">
        <f t="shared" si="92"/>
        <v>61.44</v>
      </c>
      <c r="G990" s="4">
        <v>96.14465186681598</v>
      </c>
      <c r="H990" s="16">
        <f t="shared" si="89"/>
        <v>156.4854359811458</v>
      </c>
      <c r="I990" s="48">
        <v>137.73</v>
      </c>
      <c r="J990" s="92">
        <v>117.09</v>
      </c>
      <c r="K990" s="89">
        <f t="shared" si="93"/>
        <v>1.1762746605175505</v>
      </c>
      <c r="L990" s="82">
        <f t="shared" si="90"/>
        <v>96.14465186681598</v>
      </c>
      <c r="M990" s="83">
        <f t="shared" si="91"/>
        <v>143.25289792591892</v>
      </c>
    </row>
    <row r="991" spans="1:13" ht="15">
      <c r="A991" s="22" t="s">
        <v>1684</v>
      </c>
      <c r="B991" s="10" t="s">
        <v>1673</v>
      </c>
      <c r="C991" s="11"/>
      <c r="D991" s="12">
        <v>14.8</v>
      </c>
      <c r="E991" s="13">
        <v>849800</v>
      </c>
      <c r="F991" s="14">
        <f t="shared" si="92"/>
        <v>84.98</v>
      </c>
      <c r="G991" s="4">
        <v>132.98512594662398</v>
      </c>
      <c r="H991" s="16">
        <f t="shared" si="89"/>
        <v>156.48991050438218</v>
      </c>
      <c r="I991" s="48">
        <v>190.51</v>
      </c>
      <c r="J991" s="92">
        <v>161.96</v>
      </c>
      <c r="K991" s="89">
        <f t="shared" si="93"/>
        <v>1.1762780933563841</v>
      </c>
      <c r="L991" s="82">
        <f t="shared" si="90"/>
        <v>132.98512594662398</v>
      </c>
      <c r="M991" s="83">
        <f t="shared" si="91"/>
        <v>143.25662260639936</v>
      </c>
    </row>
    <row r="992" spans="1:13" ht="15">
      <c r="A992" s="22" t="s">
        <v>1685</v>
      </c>
      <c r="B992" s="10" t="s">
        <v>1675</v>
      </c>
      <c r="C992" s="11"/>
      <c r="D992" s="12">
        <v>17.8</v>
      </c>
      <c r="E992" s="13">
        <v>1022100</v>
      </c>
      <c r="F992" s="14">
        <f t="shared" si="92"/>
        <v>102.21</v>
      </c>
      <c r="G992" s="4">
        <v>159.941570395264</v>
      </c>
      <c r="H992" s="16">
        <f t="shared" si="89"/>
        <v>156.48328969304765</v>
      </c>
      <c r="I992" s="48">
        <v>229.12</v>
      </c>
      <c r="J992" s="92">
        <v>194.79</v>
      </c>
      <c r="K992" s="89">
        <f t="shared" si="93"/>
        <v>1.1762410801375842</v>
      </c>
      <c r="L992" s="82">
        <f t="shared" si="90"/>
        <v>159.941570395264</v>
      </c>
      <c r="M992" s="83">
        <f t="shared" si="91"/>
        <v>143.25231360038245</v>
      </c>
    </row>
    <row r="993" spans="1:13" ht="15">
      <c r="A993" s="22" t="s">
        <v>1686</v>
      </c>
      <c r="B993" s="10" t="s">
        <v>1687</v>
      </c>
      <c r="C993" s="11" t="s">
        <v>1688</v>
      </c>
      <c r="D993" s="12">
        <v>2.02</v>
      </c>
      <c r="E993" s="13">
        <v>137700</v>
      </c>
      <c r="F993" s="14">
        <f t="shared" si="92"/>
        <v>13.77</v>
      </c>
      <c r="G993" s="4">
        <v>20.9131963490304</v>
      </c>
      <c r="H993" s="16">
        <f t="shared" si="89"/>
        <v>151.8750642631111</v>
      </c>
      <c r="I993" s="48">
        <v>30.86</v>
      </c>
      <c r="J993" s="92">
        <v>26.28</v>
      </c>
      <c r="K993" s="89">
        <f t="shared" si="93"/>
        <v>1.17427701674277</v>
      </c>
      <c r="L993" s="82">
        <f t="shared" si="90"/>
        <v>20.9131963490304</v>
      </c>
      <c r="M993" s="83">
        <f t="shared" si="91"/>
        <v>147.56233090801908</v>
      </c>
    </row>
    <row r="994" spans="1:13" ht="15">
      <c r="A994" s="22" t="s">
        <v>1689</v>
      </c>
      <c r="B994" s="10" t="s">
        <v>1690</v>
      </c>
      <c r="C994" s="11" t="s">
        <v>1691</v>
      </c>
      <c r="D994" s="12"/>
      <c r="E994" s="13"/>
      <c r="F994" s="14"/>
      <c r="G994" s="4"/>
      <c r="H994" s="16"/>
      <c r="I994" s="48"/>
      <c r="J994" s="92"/>
      <c r="K994" s="89"/>
      <c r="L994" s="82">
        <f t="shared" si="90"/>
        <v>0</v>
      </c>
      <c r="M994" s="83" t="e">
        <f t="shared" si="91"/>
        <v>#DIV/0!</v>
      </c>
    </row>
    <row r="995" spans="1:13" ht="15">
      <c r="A995" s="22" t="s">
        <v>1692</v>
      </c>
      <c r="B995" s="10" t="s">
        <v>1659</v>
      </c>
      <c r="C995" s="11"/>
      <c r="D995" s="12">
        <v>0.52</v>
      </c>
      <c r="E995" s="13">
        <v>35400</v>
      </c>
      <c r="F995" s="14">
        <f t="shared" si="92"/>
        <v>3.54</v>
      </c>
      <c r="G995" s="4">
        <v>5.3835950997504</v>
      </c>
      <c r="H995" s="16">
        <f t="shared" si="89"/>
        <v>152.07895762006777</v>
      </c>
      <c r="I995" s="48">
        <v>7.94</v>
      </c>
      <c r="J995" s="92">
        <v>6.76</v>
      </c>
      <c r="K995" s="89">
        <f t="shared" si="93"/>
        <v>1.1745562130177516</v>
      </c>
      <c r="L995" s="82">
        <f t="shared" si="90"/>
        <v>5.3835950997504</v>
      </c>
      <c r="M995" s="83">
        <f t="shared" si="91"/>
        <v>147.48508854925072</v>
      </c>
    </row>
    <row r="996" spans="1:13" ht="15">
      <c r="A996" s="22" t="s">
        <v>1693</v>
      </c>
      <c r="B996" s="10" t="s">
        <v>1694</v>
      </c>
      <c r="C996" s="11"/>
      <c r="D996" s="12">
        <v>0.81</v>
      </c>
      <c r="E996" s="13">
        <v>55200</v>
      </c>
      <c r="F996" s="14">
        <f t="shared" si="92"/>
        <v>5.52</v>
      </c>
      <c r="G996" s="4">
        <v>8.385984674611201</v>
      </c>
      <c r="H996" s="16">
        <f t="shared" si="89"/>
        <v>151.9200122212174</v>
      </c>
      <c r="I996" s="48">
        <v>12.37</v>
      </c>
      <c r="J996" s="92">
        <v>10.54</v>
      </c>
      <c r="K996" s="89">
        <f t="shared" si="93"/>
        <v>1.1736242884250474</v>
      </c>
      <c r="L996" s="82">
        <f t="shared" si="90"/>
        <v>8.385984674611201</v>
      </c>
      <c r="M996" s="83">
        <f t="shared" si="91"/>
        <v>147.50802058404082</v>
      </c>
    </row>
    <row r="997" spans="1:13" ht="15">
      <c r="A997" s="22" t="s">
        <v>1695</v>
      </c>
      <c r="B997" s="10" t="s">
        <v>1661</v>
      </c>
      <c r="C997" s="11"/>
      <c r="D997" s="12">
        <v>1.15</v>
      </c>
      <c r="E997" s="13">
        <v>78400</v>
      </c>
      <c r="F997" s="14">
        <f t="shared" si="92"/>
        <v>7.84</v>
      </c>
      <c r="G997" s="4">
        <v>11.906027624448</v>
      </c>
      <c r="H997" s="16">
        <f t="shared" si="89"/>
        <v>151.86259725061225</v>
      </c>
      <c r="I997" s="48">
        <v>17.57</v>
      </c>
      <c r="J997" s="92">
        <v>14.96</v>
      </c>
      <c r="K997" s="89">
        <f t="shared" si="93"/>
        <v>1.174465240641711</v>
      </c>
      <c r="L997" s="82">
        <f t="shared" si="90"/>
        <v>11.906027624448</v>
      </c>
      <c r="M997" s="83">
        <f t="shared" si="91"/>
        <v>147.5723100450525</v>
      </c>
    </row>
    <row r="998" spans="1:13" ht="15">
      <c r="A998" s="22" t="s">
        <v>1696</v>
      </c>
      <c r="B998" s="10" t="s">
        <v>1697</v>
      </c>
      <c r="C998" s="11" t="s">
        <v>1691</v>
      </c>
      <c r="D998" s="12"/>
      <c r="E998" s="13"/>
      <c r="F998" s="14"/>
      <c r="G998" s="4"/>
      <c r="H998" s="16"/>
      <c r="I998" s="48"/>
      <c r="J998" s="92"/>
      <c r="K998" s="89"/>
      <c r="L998" s="82">
        <f t="shared" si="90"/>
        <v>0</v>
      </c>
      <c r="M998" s="83" t="e">
        <f t="shared" si="91"/>
        <v>#DIV/0!</v>
      </c>
    </row>
    <row r="999" spans="1:13" ht="15">
      <c r="A999" s="22" t="s">
        <v>1698</v>
      </c>
      <c r="B999" s="10" t="s">
        <v>1659</v>
      </c>
      <c r="C999" s="11"/>
      <c r="D999" s="12">
        <v>0.47</v>
      </c>
      <c r="E999" s="13">
        <v>32000</v>
      </c>
      <c r="F999" s="14">
        <f t="shared" si="92"/>
        <v>3.2</v>
      </c>
      <c r="G999" s="4">
        <v>4.8659417247744</v>
      </c>
      <c r="H999" s="16">
        <f t="shared" si="89"/>
        <v>152.06067889919998</v>
      </c>
      <c r="I999" s="48">
        <v>7.18</v>
      </c>
      <c r="J999" s="92">
        <v>6.11</v>
      </c>
      <c r="K999" s="89">
        <f t="shared" si="93"/>
        <v>1.1751227495908345</v>
      </c>
      <c r="L999" s="82">
        <f t="shared" si="90"/>
        <v>4.8659417247744</v>
      </c>
      <c r="M999" s="83">
        <f t="shared" si="91"/>
        <v>147.5562266486635</v>
      </c>
    </row>
    <row r="1000" spans="1:13" ht="15">
      <c r="A1000" s="22" t="s">
        <v>1699</v>
      </c>
      <c r="B1000" s="10" t="s">
        <v>1694</v>
      </c>
      <c r="C1000" s="11"/>
      <c r="D1000" s="12">
        <v>0.59</v>
      </c>
      <c r="E1000" s="13">
        <v>40200</v>
      </c>
      <c r="F1000" s="14">
        <f t="shared" si="92"/>
        <v>4.02</v>
      </c>
      <c r="G1000" s="4">
        <v>6.108309824716798</v>
      </c>
      <c r="H1000" s="16">
        <f t="shared" si="89"/>
        <v>151.94800558997014</v>
      </c>
      <c r="I1000" s="48">
        <v>9.01</v>
      </c>
      <c r="J1000" s="92">
        <v>7.67</v>
      </c>
      <c r="K1000" s="89">
        <f t="shared" si="93"/>
        <v>1.1747066492829203</v>
      </c>
      <c r="L1000" s="82">
        <f t="shared" si="90"/>
        <v>6.108309824716798</v>
      </c>
      <c r="M1000" s="83">
        <f t="shared" si="91"/>
        <v>147.50397832706093</v>
      </c>
    </row>
    <row r="1001" spans="1:13" ht="15">
      <c r="A1001" s="22" t="s">
        <v>1700</v>
      </c>
      <c r="B1001" s="10" t="s">
        <v>1661</v>
      </c>
      <c r="C1001" s="11"/>
      <c r="D1001" s="12">
        <v>0.84</v>
      </c>
      <c r="E1001" s="13">
        <v>57300</v>
      </c>
      <c r="F1001" s="14">
        <f t="shared" si="92"/>
        <v>5.73</v>
      </c>
      <c r="G1001" s="4">
        <v>8.6965766995968</v>
      </c>
      <c r="H1001" s="16">
        <f aca="true" t="shared" si="94" ref="H1001:H1063">G1001/F1001%</f>
        <v>151.77271727045027</v>
      </c>
      <c r="I1001" s="48">
        <v>12.83</v>
      </c>
      <c r="J1001" s="92">
        <v>10.93</v>
      </c>
      <c r="K1001" s="89">
        <f t="shared" si="93"/>
        <v>1.1738334858188473</v>
      </c>
      <c r="L1001" s="82">
        <f t="shared" si="90"/>
        <v>8.6965766995968</v>
      </c>
      <c r="M1001" s="83">
        <f t="shared" si="91"/>
        <v>147.52931461634597</v>
      </c>
    </row>
    <row r="1002" spans="1:13" ht="15">
      <c r="A1002" s="22" t="s">
        <v>1701</v>
      </c>
      <c r="B1002" s="10" t="s">
        <v>1702</v>
      </c>
      <c r="C1002" s="11" t="s">
        <v>1691</v>
      </c>
      <c r="D1002" s="12"/>
      <c r="E1002" s="13"/>
      <c r="F1002" s="14"/>
      <c r="G1002" s="4"/>
      <c r="H1002" s="16"/>
      <c r="I1002" s="48"/>
      <c r="J1002" s="92"/>
      <c r="K1002" s="89"/>
      <c r="L1002" s="82">
        <f t="shared" si="90"/>
        <v>0</v>
      </c>
      <c r="M1002" s="83" t="e">
        <f t="shared" si="91"/>
        <v>#DIV/0!</v>
      </c>
    </row>
    <row r="1003" spans="1:13" ht="15">
      <c r="A1003" s="22" t="s">
        <v>1703</v>
      </c>
      <c r="B1003" s="10" t="s">
        <v>1659</v>
      </c>
      <c r="C1003" s="11"/>
      <c r="D1003" s="12">
        <v>0.44</v>
      </c>
      <c r="E1003" s="13">
        <v>25300</v>
      </c>
      <c r="F1003" s="14">
        <f t="shared" si="92"/>
        <v>2.53</v>
      </c>
      <c r="G1003" s="4">
        <v>3.7860859265151996</v>
      </c>
      <c r="H1003" s="16">
        <f t="shared" si="94"/>
        <v>149.64766507965217</v>
      </c>
      <c r="I1003" s="48">
        <v>5.66</v>
      </c>
      <c r="J1003" s="92">
        <v>4.82</v>
      </c>
      <c r="K1003" s="89">
        <f t="shared" si="93"/>
        <v>1.1742738589211619</v>
      </c>
      <c r="L1003" s="82">
        <f t="shared" si="90"/>
        <v>3.7860859265151996</v>
      </c>
      <c r="M1003" s="83">
        <f t="shared" si="91"/>
        <v>149.49475817125983</v>
      </c>
    </row>
    <row r="1004" spans="1:13" ht="15">
      <c r="A1004" s="22" t="s">
        <v>1704</v>
      </c>
      <c r="B1004" s="10" t="s">
        <v>1694</v>
      </c>
      <c r="C1004" s="11"/>
      <c r="D1004" s="12">
        <v>0.49</v>
      </c>
      <c r="E1004" s="13">
        <v>28100</v>
      </c>
      <c r="F1004" s="14">
        <f t="shared" si="92"/>
        <v>2.81</v>
      </c>
      <c r="G1004" s="4">
        <v>4.2163229636191994</v>
      </c>
      <c r="H1004" s="16">
        <f t="shared" si="94"/>
        <v>150.0470805558434</v>
      </c>
      <c r="I1004" s="48">
        <v>6.31</v>
      </c>
      <c r="J1004" s="92">
        <v>5.36</v>
      </c>
      <c r="K1004" s="89">
        <f t="shared" si="93"/>
        <v>1.177238805970149</v>
      </c>
      <c r="L1004" s="82">
        <f t="shared" si="90"/>
        <v>4.2163229636191994</v>
      </c>
      <c r="M1004" s="83">
        <f t="shared" si="91"/>
        <v>149.65646736377218</v>
      </c>
    </row>
    <row r="1005" spans="1:13" ht="15">
      <c r="A1005" s="22" t="s">
        <v>1705</v>
      </c>
      <c r="B1005" s="10" t="s">
        <v>1661</v>
      </c>
      <c r="C1005" s="11"/>
      <c r="D1005" s="12">
        <v>0.53</v>
      </c>
      <c r="E1005" s="13">
        <v>30400</v>
      </c>
      <c r="F1005" s="14">
        <f t="shared" si="92"/>
        <v>3.04</v>
      </c>
      <c r="G1005" s="4">
        <v>4.5605125933024</v>
      </c>
      <c r="H1005" s="16">
        <f t="shared" si="94"/>
        <v>150.01686162178947</v>
      </c>
      <c r="I1005" s="48">
        <v>6.82</v>
      </c>
      <c r="J1005" s="92">
        <v>5.8</v>
      </c>
      <c r="K1005" s="89">
        <f t="shared" si="93"/>
        <v>1.1758620689655173</v>
      </c>
      <c r="L1005" s="82">
        <f t="shared" si="90"/>
        <v>4.5605125933024</v>
      </c>
      <c r="M1005" s="83">
        <f t="shared" si="91"/>
        <v>149.54459307964413</v>
      </c>
    </row>
    <row r="1006" spans="1:13" ht="30">
      <c r="A1006" s="22" t="s">
        <v>1706</v>
      </c>
      <c r="B1006" s="10" t="s">
        <v>1707</v>
      </c>
      <c r="C1006" s="11" t="s">
        <v>1691</v>
      </c>
      <c r="D1006" s="12"/>
      <c r="E1006" s="13"/>
      <c r="F1006" s="14"/>
      <c r="G1006" s="4"/>
      <c r="H1006" s="16"/>
      <c r="I1006" s="48"/>
      <c r="J1006" s="92"/>
      <c r="K1006" s="89"/>
      <c r="L1006" s="82">
        <f t="shared" si="90"/>
        <v>0</v>
      </c>
      <c r="M1006" s="83" t="e">
        <f t="shared" si="91"/>
        <v>#DIV/0!</v>
      </c>
    </row>
    <row r="1007" spans="1:13" ht="15">
      <c r="A1007" s="22" t="s">
        <v>1708</v>
      </c>
      <c r="B1007" s="10" t="s">
        <v>1659</v>
      </c>
      <c r="C1007" s="11"/>
      <c r="D1007" s="12">
        <v>0.086</v>
      </c>
      <c r="E1007" s="13">
        <v>4900</v>
      </c>
      <c r="F1007" s="14">
        <f t="shared" si="92"/>
        <v>0.49</v>
      </c>
      <c r="G1007" s="4">
        <v>0.7400077038188799</v>
      </c>
      <c r="H1007" s="16">
        <f t="shared" si="94"/>
        <v>151.0219803712</v>
      </c>
      <c r="I1007" s="48">
        <v>1.11</v>
      </c>
      <c r="J1007" s="92">
        <v>0.94</v>
      </c>
      <c r="K1007" s="89">
        <f t="shared" si="93"/>
        <v>1.1808510638297873</v>
      </c>
      <c r="L1007" s="82">
        <f t="shared" si="90"/>
        <v>0.7400077038188799</v>
      </c>
      <c r="M1007" s="83">
        <f t="shared" si="91"/>
        <v>149.99843843134872</v>
      </c>
    </row>
    <row r="1008" spans="1:13" ht="15">
      <c r="A1008" s="22" t="s">
        <v>1709</v>
      </c>
      <c r="B1008" s="10" t="s">
        <v>1694</v>
      </c>
      <c r="C1008" s="11"/>
      <c r="D1008" s="12">
        <v>0.096</v>
      </c>
      <c r="E1008" s="13">
        <v>5500</v>
      </c>
      <c r="F1008" s="14">
        <f t="shared" si="92"/>
        <v>0.55</v>
      </c>
      <c r="G1008" s="4">
        <v>0.8260551112396799</v>
      </c>
      <c r="H1008" s="16">
        <f t="shared" si="94"/>
        <v>150.1918384072145</v>
      </c>
      <c r="I1008" s="48">
        <v>1.24</v>
      </c>
      <c r="J1008" s="92">
        <v>1.05</v>
      </c>
      <c r="K1008" s="89">
        <f t="shared" si="93"/>
        <v>1.180952380952381</v>
      </c>
      <c r="L1008" s="82">
        <f t="shared" si="90"/>
        <v>0.8260551112396799</v>
      </c>
      <c r="M1008" s="83">
        <f t="shared" si="91"/>
        <v>150.1110498716125</v>
      </c>
    </row>
    <row r="1009" spans="1:13" ht="15">
      <c r="A1009" s="22" t="s">
        <v>1710</v>
      </c>
      <c r="B1009" s="10" t="s">
        <v>1661</v>
      </c>
      <c r="C1009" s="11"/>
      <c r="D1009" s="12">
        <v>0.104</v>
      </c>
      <c r="E1009" s="13">
        <v>6000</v>
      </c>
      <c r="F1009" s="14">
        <f t="shared" si="92"/>
        <v>0.6</v>
      </c>
      <c r="G1009" s="4">
        <v>0.8948930371763198</v>
      </c>
      <c r="H1009" s="16">
        <f t="shared" si="94"/>
        <v>149.14883952938663</v>
      </c>
      <c r="I1009" s="48">
        <v>1.31</v>
      </c>
      <c r="J1009" s="92">
        <v>1.12</v>
      </c>
      <c r="K1009" s="89">
        <f t="shared" si="93"/>
        <v>1.169642857142857</v>
      </c>
      <c r="L1009" s="82">
        <f t="shared" si="90"/>
        <v>0.8948930371763198</v>
      </c>
      <c r="M1009" s="83">
        <f t="shared" si="91"/>
        <v>146.3862099244261</v>
      </c>
    </row>
    <row r="1010" spans="1:13" ht="15">
      <c r="A1010" s="22" t="s">
        <v>1711</v>
      </c>
      <c r="B1010" s="10" t="s">
        <v>1712</v>
      </c>
      <c r="C1010" s="11" t="s">
        <v>1691</v>
      </c>
      <c r="D1010" s="12"/>
      <c r="E1010" s="13"/>
      <c r="F1010" s="14"/>
      <c r="G1010" s="4"/>
      <c r="H1010" s="16"/>
      <c r="I1010" s="48"/>
      <c r="J1010" s="92"/>
      <c r="K1010" s="89"/>
      <c r="L1010" s="82">
        <f t="shared" si="90"/>
        <v>0</v>
      </c>
      <c r="M1010" s="83" t="e">
        <f t="shared" si="91"/>
        <v>#DIV/0!</v>
      </c>
    </row>
    <row r="1011" spans="1:13" ht="15">
      <c r="A1011" s="22" t="s">
        <v>1713</v>
      </c>
      <c r="B1011" s="10" t="s">
        <v>1659</v>
      </c>
      <c r="C1011" s="11"/>
      <c r="D1011" s="12">
        <v>0.7</v>
      </c>
      <c r="E1011" s="13">
        <v>47700</v>
      </c>
      <c r="F1011" s="14">
        <f t="shared" si="92"/>
        <v>4.77</v>
      </c>
      <c r="G1011" s="4">
        <v>7.247147249664</v>
      </c>
      <c r="H1011" s="16">
        <f t="shared" si="94"/>
        <v>151.9318081690566</v>
      </c>
      <c r="I1011" s="48">
        <v>10.69</v>
      </c>
      <c r="J1011" s="92">
        <v>9.11</v>
      </c>
      <c r="K1011" s="89">
        <f t="shared" si="93"/>
        <v>1.1734357848518113</v>
      </c>
      <c r="L1011" s="82">
        <f t="shared" si="90"/>
        <v>7.247147249664</v>
      </c>
      <c r="M1011" s="83">
        <f t="shared" si="91"/>
        <v>147.50631706145646</v>
      </c>
    </row>
    <row r="1012" spans="1:13" ht="15">
      <c r="A1012" s="22" t="s">
        <v>1714</v>
      </c>
      <c r="B1012" s="10" t="s">
        <v>1694</v>
      </c>
      <c r="C1012" s="11"/>
      <c r="D1012" s="12">
        <v>0.79</v>
      </c>
      <c r="E1012" s="13">
        <v>53800</v>
      </c>
      <c r="F1012" s="14">
        <f t="shared" si="92"/>
        <v>5.38</v>
      </c>
      <c r="G1012" s="4">
        <v>8.1789233246208</v>
      </c>
      <c r="H1012" s="16">
        <f t="shared" si="94"/>
        <v>152.0245971119108</v>
      </c>
      <c r="I1012" s="48">
        <v>12.07</v>
      </c>
      <c r="J1012" s="92">
        <v>10.28</v>
      </c>
      <c r="K1012" s="89">
        <f t="shared" si="93"/>
        <v>1.174124513618677</v>
      </c>
      <c r="L1012" s="82">
        <f t="shared" si="90"/>
        <v>8.1789233246208</v>
      </c>
      <c r="M1012" s="83">
        <f t="shared" si="91"/>
        <v>147.5744364012558</v>
      </c>
    </row>
    <row r="1013" spans="1:13" ht="15">
      <c r="A1013" s="22" t="s">
        <v>1715</v>
      </c>
      <c r="B1013" s="10" t="s">
        <v>1661</v>
      </c>
      <c r="C1013" s="11"/>
      <c r="D1013" s="12">
        <v>0.93</v>
      </c>
      <c r="E1013" s="13">
        <v>63400</v>
      </c>
      <c r="F1013" s="14">
        <f t="shared" si="92"/>
        <v>6.34</v>
      </c>
      <c r="G1013" s="4">
        <v>9.6283527745536</v>
      </c>
      <c r="H1013" s="16">
        <f t="shared" si="94"/>
        <v>151.8667630055773</v>
      </c>
      <c r="I1013" s="48">
        <v>14.21</v>
      </c>
      <c r="J1013" s="92">
        <v>12.1</v>
      </c>
      <c r="K1013" s="89">
        <f t="shared" si="93"/>
        <v>1.1743801652892563</v>
      </c>
      <c r="L1013" s="82">
        <f t="shared" si="90"/>
        <v>9.6283527745536</v>
      </c>
      <c r="M1013" s="83">
        <f t="shared" si="91"/>
        <v>147.58495386204646</v>
      </c>
    </row>
    <row r="1014" spans="1:13" ht="15">
      <c r="A1014" s="22" t="s">
        <v>1716</v>
      </c>
      <c r="B1014" s="10" t="s">
        <v>1717</v>
      </c>
      <c r="C1014" s="11" t="s">
        <v>1397</v>
      </c>
      <c r="D1014" s="12">
        <v>0.22</v>
      </c>
      <c r="E1014" s="13">
        <v>15000</v>
      </c>
      <c r="F1014" s="14">
        <f t="shared" si="92"/>
        <v>1.5</v>
      </c>
      <c r="G1014" s="4">
        <v>2.2776748498944004</v>
      </c>
      <c r="H1014" s="16">
        <f t="shared" si="94"/>
        <v>151.84498999296002</v>
      </c>
      <c r="I1014" s="48">
        <v>3.36</v>
      </c>
      <c r="J1014" s="92">
        <v>2.86</v>
      </c>
      <c r="K1014" s="89">
        <f t="shared" si="93"/>
        <v>1.1748251748251748</v>
      </c>
      <c r="L1014" s="82">
        <f t="shared" si="90"/>
        <v>2.2776748498944004</v>
      </c>
      <c r="M1014" s="83">
        <f t="shared" si="91"/>
        <v>147.51886118230524</v>
      </c>
    </row>
    <row r="1015" spans="1:13" ht="15">
      <c r="A1015" s="22" t="s">
        <v>1718</v>
      </c>
      <c r="B1015" s="10" t="s">
        <v>1719</v>
      </c>
      <c r="C1015" s="11" t="s">
        <v>1397</v>
      </c>
      <c r="D1015" s="12"/>
      <c r="E1015" s="13"/>
      <c r="F1015" s="14"/>
      <c r="G1015" s="4">
        <v>0</v>
      </c>
      <c r="H1015" s="16"/>
      <c r="I1015" s="48">
        <v>0</v>
      </c>
      <c r="J1015" s="92">
        <v>0</v>
      </c>
      <c r="K1015" s="89"/>
      <c r="L1015" s="82">
        <f t="shared" si="90"/>
        <v>0</v>
      </c>
      <c r="M1015" s="83" t="e">
        <f t="shared" si="91"/>
        <v>#DIV/0!</v>
      </c>
    </row>
    <row r="1016" spans="1:13" ht="15">
      <c r="A1016" s="22" t="s">
        <v>1720</v>
      </c>
      <c r="B1016" s="10" t="s">
        <v>1721</v>
      </c>
      <c r="C1016" s="11"/>
      <c r="D1016" s="12">
        <v>0.71</v>
      </c>
      <c r="E1016" s="13">
        <v>48400</v>
      </c>
      <c r="F1016" s="14">
        <f t="shared" si="92"/>
        <v>4.84</v>
      </c>
      <c r="G1016" s="4">
        <v>7.350677924659198</v>
      </c>
      <c r="H1016" s="16">
        <f t="shared" si="94"/>
        <v>151.87351084006607</v>
      </c>
      <c r="I1016" s="48">
        <v>10.85</v>
      </c>
      <c r="J1016" s="92">
        <v>9.24</v>
      </c>
      <c r="K1016" s="89">
        <f t="shared" si="93"/>
        <v>1.174242424242424</v>
      </c>
      <c r="L1016" s="82">
        <f t="shared" si="90"/>
        <v>7.350677924659198</v>
      </c>
      <c r="M1016" s="83">
        <f t="shared" si="91"/>
        <v>147.6054332839381</v>
      </c>
    </row>
    <row r="1017" spans="1:13" ht="15">
      <c r="A1017" s="22" t="s">
        <v>1722</v>
      </c>
      <c r="B1017" s="10" t="s">
        <v>1723</v>
      </c>
      <c r="C1017" s="11"/>
      <c r="D1017" s="12">
        <v>0.74</v>
      </c>
      <c r="E1017" s="13">
        <v>50400</v>
      </c>
      <c r="F1017" s="14">
        <f t="shared" si="92"/>
        <v>5.04</v>
      </c>
      <c r="G1017" s="4">
        <v>7.661269949644798</v>
      </c>
      <c r="H1017" s="16">
        <f t="shared" si="94"/>
        <v>152.00932439771424</v>
      </c>
      <c r="I1017" s="48">
        <v>11.3</v>
      </c>
      <c r="J1017" s="92">
        <v>9.63</v>
      </c>
      <c r="K1017" s="89">
        <f t="shared" si="93"/>
        <v>1.173416407061267</v>
      </c>
      <c r="L1017" s="82">
        <f t="shared" si="90"/>
        <v>7.661269949644798</v>
      </c>
      <c r="M1017" s="83">
        <f t="shared" si="91"/>
        <v>147.49512906178052</v>
      </c>
    </row>
    <row r="1018" spans="1:13" ht="15">
      <c r="A1018" s="22" t="s">
        <v>1724</v>
      </c>
      <c r="B1018" s="10" t="s">
        <v>1725</v>
      </c>
      <c r="C1018" s="11"/>
      <c r="D1018" s="12">
        <v>0.78</v>
      </c>
      <c r="E1018" s="13">
        <v>53200</v>
      </c>
      <c r="F1018" s="14">
        <f t="shared" si="92"/>
        <v>5.32</v>
      </c>
      <c r="G1018" s="4">
        <v>8.075392649625599</v>
      </c>
      <c r="H1018" s="16">
        <f t="shared" si="94"/>
        <v>151.7930949177744</v>
      </c>
      <c r="I1018" s="48">
        <v>11.92</v>
      </c>
      <c r="J1018" s="92">
        <v>10.15</v>
      </c>
      <c r="K1018" s="89">
        <f t="shared" si="93"/>
        <v>1.174384236453202</v>
      </c>
      <c r="L1018" s="82">
        <f t="shared" si="90"/>
        <v>8.075392649625599</v>
      </c>
      <c r="M1018" s="83">
        <f t="shared" si="91"/>
        <v>147.60892153711745</v>
      </c>
    </row>
    <row r="1019" spans="1:13" ht="15">
      <c r="A1019" s="22" t="s">
        <v>1726</v>
      </c>
      <c r="B1019" s="10" t="s">
        <v>1727</v>
      </c>
      <c r="C1019" s="11"/>
      <c r="D1019" s="12">
        <v>0.82</v>
      </c>
      <c r="E1019" s="13">
        <v>55900</v>
      </c>
      <c r="F1019" s="14">
        <f t="shared" si="92"/>
        <v>5.59</v>
      </c>
      <c r="G1019" s="4">
        <v>8.4895153496064</v>
      </c>
      <c r="H1019" s="16">
        <f t="shared" si="94"/>
        <v>151.8696842505617</v>
      </c>
      <c r="I1019" s="48">
        <v>12.53</v>
      </c>
      <c r="J1019" s="92">
        <v>10.67</v>
      </c>
      <c r="K1019" s="89">
        <f t="shared" si="93"/>
        <v>1.1743205248359887</v>
      </c>
      <c r="L1019" s="82">
        <f t="shared" si="90"/>
        <v>8.4895153496064</v>
      </c>
      <c r="M1019" s="83">
        <f t="shared" si="91"/>
        <v>147.59381995323125</v>
      </c>
    </row>
    <row r="1020" spans="1:13" ht="15">
      <c r="A1020" s="22" t="s">
        <v>1728</v>
      </c>
      <c r="B1020" s="10" t="s">
        <v>1729</v>
      </c>
      <c r="C1020" s="11"/>
      <c r="D1020" s="12">
        <v>0.86</v>
      </c>
      <c r="E1020" s="13">
        <v>58600</v>
      </c>
      <c r="F1020" s="14">
        <f t="shared" si="92"/>
        <v>5.86</v>
      </c>
      <c r="G1020" s="4">
        <v>8.9036380495872</v>
      </c>
      <c r="H1020" s="16">
        <f t="shared" si="94"/>
        <v>151.93921586326277</v>
      </c>
      <c r="I1020" s="48">
        <v>13.14</v>
      </c>
      <c r="J1020" s="92">
        <v>11.19</v>
      </c>
      <c r="K1020" s="89">
        <f t="shared" si="93"/>
        <v>1.1742627345844505</v>
      </c>
      <c r="L1020" s="82">
        <f t="shared" si="90"/>
        <v>8.9036380495872</v>
      </c>
      <c r="M1020" s="83">
        <f t="shared" si="91"/>
        <v>147.58012316784612</v>
      </c>
    </row>
    <row r="1021" spans="1:13" ht="15">
      <c r="A1021" s="22" t="s">
        <v>1730</v>
      </c>
      <c r="B1021" s="10" t="s">
        <v>1731</v>
      </c>
      <c r="C1021" s="11" t="s">
        <v>1397</v>
      </c>
      <c r="D1021" s="12"/>
      <c r="E1021" s="13"/>
      <c r="F1021" s="14"/>
      <c r="G1021" s="4"/>
      <c r="H1021" s="16"/>
      <c r="I1021" s="48"/>
      <c r="J1021" s="92"/>
      <c r="K1021" s="89"/>
      <c r="L1021" s="82">
        <f t="shared" si="90"/>
        <v>0</v>
      </c>
      <c r="M1021" s="83" t="e">
        <f t="shared" si="91"/>
        <v>#DIV/0!</v>
      </c>
    </row>
    <row r="1022" spans="1:13" ht="15">
      <c r="A1022" s="22" t="s">
        <v>1732</v>
      </c>
      <c r="B1022" s="10" t="s">
        <v>1733</v>
      </c>
      <c r="C1022" s="11"/>
      <c r="D1022" s="12">
        <v>1.63</v>
      </c>
      <c r="E1022" s="13">
        <v>111100</v>
      </c>
      <c r="F1022" s="14">
        <f t="shared" si="92"/>
        <v>11.11</v>
      </c>
      <c r="G1022" s="4">
        <v>16.875500024217597</v>
      </c>
      <c r="H1022" s="16">
        <f t="shared" si="94"/>
        <v>151.89468968692708</v>
      </c>
      <c r="I1022" s="48">
        <v>24.9</v>
      </c>
      <c r="J1022" s="92">
        <v>21.2</v>
      </c>
      <c r="K1022" s="89">
        <f t="shared" si="93"/>
        <v>1.1745283018867925</v>
      </c>
      <c r="L1022" s="82">
        <f t="shared" si="90"/>
        <v>16.875500024217597</v>
      </c>
      <c r="M1022" s="83">
        <f t="shared" si="91"/>
        <v>147.55118345688513</v>
      </c>
    </row>
    <row r="1023" spans="1:13" ht="15">
      <c r="A1023" s="22" t="s">
        <v>1734</v>
      </c>
      <c r="B1023" s="10" t="s">
        <v>1735</v>
      </c>
      <c r="C1023" s="11"/>
      <c r="D1023" s="12">
        <v>1.85</v>
      </c>
      <c r="E1023" s="13">
        <v>126100</v>
      </c>
      <c r="F1023" s="14">
        <f t="shared" si="92"/>
        <v>12.61</v>
      </c>
      <c r="G1023" s="4">
        <v>19.153174874112</v>
      </c>
      <c r="H1023" s="16">
        <f t="shared" si="94"/>
        <v>151.88877774870738</v>
      </c>
      <c r="I1023" s="48">
        <v>28.26</v>
      </c>
      <c r="J1023" s="92">
        <v>24.06</v>
      </c>
      <c r="K1023" s="89">
        <f t="shared" si="93"/>
        <v>1.1745635910224441</v>
      </c>
      <c r="L1023" s="82">
        <f t="shared" si="90"/>
        <v>19.153174874112</v>
      </c>
      <c r="M1023" s="83">
        <f t="shared" si="91"/>
        <v>147.5473397269351</v>
      </c>
    </row>
    <row r="1024" spans="1:13" ht="15">
      <c r="A1024" s="22" t="s">
        <v>1736</v>
      </c>
      <c r="B1024" s="10" t="s">
        <v>1737</v>
      </c>
      <c r="C1024" s="11"/>
      <c r="D1024" s="12">
        <v>2.15</v>
      </c>
      <c r="E1024" s="13">
        <v>146500</v>
      </c>
      <c r="F1024" s="14">
        <f t="shared" si="92"/>
        <v>14.65</v>
      </c>
      <c r="G1024" s="4">
        <v>22.259095123968002</v>
      </c>
      <c r="H1024" s="16">
        <f t="shared" si="94"/>
        <v>151.93921586326283</v>
      </c>
      <c r="I1024" s="48">
        <v>32.84</v>
      </c>
      <c r="J1024" s="92">
        <v>27.97</v>
      </c>
      <c r="K1024" s="89">
        <f t="shared" si="93"/>
        <v>1.1741151233464429</v>
      </c>
      <c r="L1024" s="82">
        <f t="shared" si="90"/>
        <v>22.259095123968002</v>
      </c>
      <c r="M1024" s="83">
        <f t="shared" si="91"/>
        <v>147.5351977117828</v>
      </c>
    </row>
    <row r="1025" spans="1:13" ht="15">
      <c r="A1025" s="22" t="s">
        <v>1738</v>
      </c>
      <c r="B1025" s="10" t="s">
        <v>1739</v>
      </c>
      <c r="C1025" s="11" t="s">
        <v>1397</v>
      </c>
      <c r="D1025" s="12"/>
      <c r="E1025" s="13"/>
      <c r="F1025" s="14"/>
      <c r="G1025" s="4"/>
      <c r="H1025" s="16"/>
      <c r="I1025" s="48"/>
      <c r="J1025" s="92"/>
      <c r="K1025" s="89"/>
      <c r="L1025" s="82">
        <f t="shared" si="90"/>
        <v>0</v>
      </c>
      <c r="M1025" s="83" t="e">
        <f t="shared" si="91"/>
        <v>#DIV/0!</v>
      </c>
    </row>
    <row r="1026" spans="1:13" ht="15">
      <c r="A1026" s="22" t="s">
        <v>1740</v>
      </c>
      <c r="B1026" s="10" t="s">
        <v>1733</v>
      </c>
      <c r="C1026" s="11"/>
      <c r="D1026" s="12">
        <v>1.55</v>
      </c>
      <c r="E1026" s="13">
        <v>105700</v>
      </c>
      <c r="F1026" s="14">
        <f t="shared" si="92"/>
        <v>10.57</v>
      </c>
      <c r="G1026" s="4">
        <v>16.047254624256002</v>
      </c>
      <c r="H1026" s="16">
        <f t="shared" si="94"/>
        <v>151.81887061736992</v>
      </c>
      <c r="I1026" s="48">
        <v>23.68</v>
      </c>
      <c r="J1026" s="92">
        <v>20.16</v>
      </c>
      <c r="K1026" s="89">
        <f t="shared" si="93"/>
        <v>1.1746031746031746</v>
      </c>
      <c r="L1026" s="82">
        <f t="shared" si="90"/>
        <v>16.047254624256002</v>
      </c>
      <c r="M1026" s="83">
        <f t="shared" si="91"/>
        <v>147.56418187698492</v>
      </c>
    </row>
    <row r="1027" spans="1:13" ht="15">
      <c r="A1027" s="22" t="s">
        <v>1741</v>
      </c>
      <c r="B1027" s="10" t="s">
        <v>1735</v>
      </c>
      <c r="C1027" s="11"/>
      <c r="D1027" s="12">
        <v>1.77</v>
      </c>
      <c r="E1027" s="13">
        <v>120600</v>
      </c>
      <c r="F1027" s="14">
        <f t="shared" si="92"/>
        <v>12.06</v>
      </c>
      <c r="G1027" s="4">
        <v>18.324929474150398</v>
      </c>
      <c r="H1027" s="16">
        <f t="shared" si="94"/>
        <v>151.94800558997014</v>
      </c>
      <c r="I1027" s="48">
        <v>27.04</v>
      </c>
      <c r="J1027" s="92">
        <v>23.02</v>
      </c>
      <c r="K1027" s="89">
        <f t="shared" si="93"/>
        <v>1.1746307558644657</v>
      </c>
      <c r="L1027" s="82">
        <f t="shared" si="90"/>
        <v>18.324929474150398</v>
      </c>
      <c r="M1027" s="83">
        <f t="shared" si="91"/>
        <v>147.55854879629032</v>
      </c>
    </row>
    <row r="1028" spans="1:13" ht="15">
      <c r="A1028" s="22" t="s">
        <v>1742</v>
      </c>
      <c r="B1028" s="10" t="s">
        <v>1737</v>
      </c>
      <c r="C1028" s="11"/>
      <c r="D1028" s="12">
        <v>2.07</v>
      </c>
      <c r="E1028" s="13">
        <v>141100</v>
      </c>
      <c r="F1028" s="14">
        <f t="shared" si="92"/>
        <v>14.11</v>
      </c>
      <c r="G1028" s="4">
        <v>21.430849724006396</v>
      </c>
      <c r="H1028" s="16">
        <f t="shared" si="94"/>
        <v>151.88412277821683</v>
      </c>
      <c r="I1028" s="48">
        <v>31.62</v>
      </c>
      <c r="J1028" s="92">
        <v>26.93</v>
      </c>
      <c r="K1028" s="89">
        <f t="shared" si="93"/>
        <v>1.1741552172298553</v>
      </c>
      <c r="L1028" s="82">
        <f t="shared" si="90"/>
        <v>21.430849724006396</v>
      </c>
      <c r="M1028" s="83">
        <f t="shared" si="91"/>
        <v>147.54431302170875</v>
      </c>
    </row>
    <row r="1029" spans="1:13" ht="15">
      <c r="A1029" s="22" t="s">
        <v>1743</v>
      </c>
      <c r="B1029" s="10" t="s">
        <v>1399</v>
      </c>
      <c r="C1029" s="11" t="s">
        <v>1397</v>
      </c>
      <c r="D1029" s="12"/>
      <c r="E1029" s="13"/>
      <c r="F1029" s="14"/>
      <c r="G1029" s="4"/>
      <c r="H1029" s="16"/>
      <c r="I1029" s="48"/>
      <c r="J1029" s="92"/>
      <c r="K1029" s="89"/>
      <c r="L1029" s="82">
        <f t="shared" si="90"/>
        <v>0</v>
      </c>
      <c r="M1029" s="83" t="e">
        <f t="shared" si="91"/>
        <v>#DIV/0!</v>
      </c>
    </row>
    <row r="1030" spans="1:13" ht="15">
      <c r="A1030" s="22" t="s">
        <v>1744</v>
      </c>
      <c r="B1030" s="10" t="s">
        <v>1721</v>
      </c>
      <c r="C1030" s="11"/>
      <c r="D1030" s="12">
        <v>0.17</v>
      </c>
      <c r="E1030" s="13">
        <v>11600</v>
      </c>
      <c r="F1030" s="14">
        <f t="shared" si="92"/>
        <v>1.16</v>
      </c>
      <c r="G1030" s="4">
        <v>1.7600214749184</v>
      </c>
      <c r="H1030" s="16">
        <f t="shared" si="94"/>
        <v>151.72598921710346</v>
      </c>
      <c r="I1030" s="48">
        <v>2.6</v>
      </c>
      <c r="J1030" s="92">
        <v>2.21</v>
      </c>
      <c r="K1030" s="89">
        <f t="shared" si="93"/>
        <v>1.1764705882352942</v>
      </c>
      <c r="L1030" s="82">
        <f t="shared" si="90"/>
        <v>1.7600214749184</v>
      </c>
      <c r="M1030" s="83">
        <f t="shared" si="91"/>
        <v>147.72547023158023</v>
      </c>
    </row>
    <row r="1031" spans="1:13" ht="15">
      <c r="A1031" s="22" t="s">
        <v>1745</v>
      </c>
      <c r="B1031" s="10" t="s">
        <v>1723</v>
      </c>
      <c r="C1031" s="11"/>
      <c r="D1031" s="12">
        <v>0.2</v>
      </c>
      <c r="E1031" s="13">
        <v>13600</v>
      </c>
      <c r="F1031" s="14">
        <f t="shared" si="92"/>
        <v>1.36</v>
      </c>
      <c r="G1031" s="4">
        <v>2.0706134999040002</v>
      </c>
      <c r="H1031" s="16">
        <f t="shared" si="94"/>
        <v>152.25099264</v>
      </c>
      <c r="I1031" s="48">
        <v>3.06</v>
      </c>
      <c r="J1031" s="92">
        <v>2.6</v>
      </c>
      <c r="K1031" s="89">
        <f t="shared" si="93"/>
        <v>1.176923076923077</v>
      </c>
      <c r="L1031" s="82">
        <f t="shared" si="90"/>
        <v>2.0706134999040002</v>
      </c>
      <c r="M1031" s="83">
        <f t="shared" si="91"/>
        <v>147.7822877201308</v>
      </c>
    </row>
    <row r="1032" spans="1:13" ht="15">
      <c r="A1032" s="22" t="s">
        <v>1746</v>
      </c>
      <c r="B1032" s="10" t="s">
        <v>1727</v>
      </c>
      <c r="C1032" s="11"/>
      <c r="D1032" s="12">
        <v>0.32</v>
      </c>
      <c r="E1032" s="13">
        <v>21800</v>
      </c>
      <c r="F1032" s="14">
        <f t="shared" si="92"/>
        <v>2.18</v>
      </c>
      <c r="G1032" s="4">
        <v>3.3129815998464007</v>
      </c>
      <c r="H1032" s="16">
        <f t="shared" si="94"/>
        <v>151.9716330204771</v>
      </c>
      <c r="I1032" s="48">
        <v>4.89</v>
      </c>
      <c r="J1032" s="92">
        <v>4.16</v>
      </c>
      <c r="K1032" s="89">
        <f t="shared" si="93"/>
        <v>1.1754807692307692</v>
      </c>
      <c r="L1032" s="82">
        <f aca="true" t="shared" si="95" ref="L1032:L1095">G1032</f>
        <v>3.3129815998464007</v>
      </c>
      <c r="M1032" s="83">
        <f aca="true" t="shared" si="96" ref="M1032:M1095">I1032/L1032*100</f>
        <v>147.6011819753757</v>
      </c>
    </row>
    <row r="1033" spans="1:13" ht="15">
      <c r="A1033" s="22" t="s">
        <v>1747</v>
      </c>
      <c r="B1033" s="10" t="s">
        <v>1729</v>
      </c>
      <c r="C1033" s="11"/>
      <c r="D1033" s="12">
        <v>0.7</v>
      </c>
      <c r="E1033" s="13">
        <v>47700</v>
      </c>
      <c r="F1033" s="14">
        <f aca="true" t="shared" si="97" ref="F1033:F1094">E1033/10000</f>
        <v>4.77</v>
      </c>
      <c r="G1033" s="4">
        <v>7.247147249664</v>
      </c>
      <c r="H1033" s="16">
        <f t="shared" si="94"/>
        <v>151.9318081690566</v>
      </c>
      <c r="I1033" s="48">
        <v>10.69</v>
      </c>
      <c r="J1033" s="92">
        <v>9.11</v>
      </c>
      <c r="K1033" s="89">
        <f t="shared" si="93"/>
        <v>1.1734357848518113</v>
      </c>
      <c r="L1033" s="82">
        <f t="shared" si="95"/>
        <v>7.247147249664</v>
      </c>
      <c r="M1033" s="83">
        <f t="shared" si="96"/>
        <v>147.50631706145646</v>
      </c>
    </row>
    <row r="1034" spans="1:13" ht="15">
      <c r="A1034" s="22" t="s">
        <v>1748</v>
      </c>
      <c r="B1034" s="10" t="s">
        <v>1749</v>
      </c>
      <c r="C1034" s="11" t="s">
        <v>1397</v>
      </c>
      <c r="D1034" s="12"/>
      <c r="E1034" s="13"/>
      <c r="F1034" s="14"/>
      <c r="G1034" s="4"/>
      <c r="H1034" s="16"/>
      <c r="I1034" s="48"/>
      <c r="J1034" s="92"/>
      <c r="K1034" s="89"/>
      <c r="L1034" s="82">
        <f t="shared" si="95"/>
        <v>0</v>
      </c>
      <c r="M1034" s="83" t="e">
        <f t="shared" si="96"/>
        <v>#DIV/0!</v>
      </c>
    </row>
    <row r="1035" spans="1:13" ht="15">
      <c r="A1035" s="22" t="s">
        <v>1750</v>
      </c>
      <c r="B1035" s="10" t="s">
        <v>1721</v>
      </c>
      <c r="C1035" s="11"/>
      <c r="D1035" s="12">
        <v>0.121</v>
      </c>
      <c r="E1035" s="13">
        <v>5400</v>
      </c>
      <c r="F1035" s="14">
        <f t="shared" si="97"/>
        <v>0.54</v>
      </c>
      <c r="G1035" s="4">
        <v>0.9318449684544001</v>
      </c>
      <c r="H1035" s="16">
        <f t="shared" si="94"/>
        <v>172.56388304711112</v>
      </c>
      <c r="I1035" s="48">
        <v>1.32</v>
      </c>
      <c r="J1035" s="92">
        <v>1.13</v>
      </c>
      <c r="K1035" s="89">
        <f t="shared" si="93"/>
        <v>1.1681415929203542</v>
      </c>
      <c r="L1035" s="82">
        <f t="shared" si="95"/>
        <v>0.9318449684544001</v>
      </c>
      <c r="M1035" s="83">
        <f t="shared" si="96"/>
        <v>141.65446449632188</v>
      </c>
    </row>
    <row r="1036" spans="1:13" ht="15">
      <c r="A1036" s="22" t="s">
        <v>1751</v>
      </c>
      <c r="B1036" s="10" t="s">
        <v>1723</v>
      </c>
      <c r="C1036" s="11"/>
      <c r="D1036" s="12">
        <v>0.126</v>
      </c>
      <c r="E1036" s="13">
        <v>5600</v>
      </c>
      <c r="F1036" s="14">
        <f t="shared" si="97"/>
        <v>0.56</v>
      </c>
      <c r="G1036" s="4">
        <v>0.9703509588864001</v>
      </c>
      <c r="H1036" s="16">
        <f t="shared" si="94"/>
        <v>173.276956944</v>
      </c>
      <c r="I1036" s="48">
        <v>1.38</v>
      </c>
      <c r="J1036" s="92">
        <v>1.17</v>
      </c>
      <c r="K1036" s="89">
        <f t="shared" si="93"/>
        <v>1.1794871794871795</v>
      </c>
      <c r="L1036" s="82">
        <f t="shared" si="95"/>
        <v>0.9703509588864001</v>
      </c>
      <c r="M1036" s="83">
        <f t="shared" si="96"/>
        <v>142.2165853871803</v>
      </c>
    </row>
    <row r="1037" spans="1:13" ht="15">
      <c r="A1037" s="22" t="s">
        <v>1752</v>
      </c>
      <c r="B1037" s="10" t="s">
        <v>1725</v>
      </c>
      <c r="C1037" s="11"/>
      <c r="D1037" s="12">
        <v>0.137</v>
      </c>
      <c r="E1037" s="13">
        <v>6100</v>
      </c>
      <c r="F1037" s="14">
        <f t="shared" si="97"/>
        <v>0.61</v>
      </c>
      <c r="G1037" s="4">
        <v>1.0550641378368</v>
      </c>
      <c r="H1037" s="16">
        <f t="shared" si="94"/>
        <v>172.96133407160656</v>
      </c>
      <c r="I1037" s="48">
        <v>1.5</v>
      </c>
      <c r="J1037" s="92">
        <v>1.27</v>
      </c>
      <c r="K1037" s="89">
        <f t="shared" si="93"/>
        <v>1.1811023622047243</v>
      </c>
      <c r="L1037" s="82">
        <f t="shared" si="95"/>
        <v>1.0550641378368</v>
      </c>
      <c r="M1037" s="83">
        <f t="shared" si="96"/>
        <v>142.1714515930238</v>
      </c>
    </row>
    <row r="1038" spans="1:13" ht="15">
      <c r="A1038" s="22" t="s">
        <v>1753</v>
      </c>
      <c r="B1038" s="10" t="s">
        <v>1754</v>
      </c>
      <c r="C1038" s="11" t="s">
        <v>1397</v>
      </c>
      <c r="D1038" s="12"/>
      <c r="E1038" s="13"/>
      <c r="F1038" s="14"/>
      <c r="G1038" s="4"/>
      <c r="H1038" s="16"/>
      <c r="I1038" s="48"/>
      <c r="J1038" s="92"/>
      <c r="K1038" s="89"/>
      <c r="L1038" s="82">
        <f t="shared" si="95"/>
        <v>0</v>
      </c>
      <c r="M1038" s="83" t="e">
        <f t="shared" si="96"/>
        <v>#DIV/0!</v>
      </c>
    </row>
    <row r="1039" spans="1:13" ht="15">
      <c r="A1039" s="22" t="s">
        <v>1755</v>
      </c>
      <c r="B1039" s="10" t="s">
        <v>1721</v>
      </c>
      <c r="C1039" s="11"/>
      <c r="D1039" s="12">
        <v>0.054</v>
      </c>
      <c r="E1039" s="13">
        <v>2400</v>
      </c>
      <c r="F1039" s="14">
        <f t="shared" si="97"/>
        <v>0.24</v>
      </c>
      <c r="G1039" s="4">
        <v>0.41586469666559994</v>
      </c>
      <c r="H1039" s="16">
        <f t="shared" si="94"/>
        <v>173.27695694399998</v>
      </c>
      <c r="I1039" s="48">
        <v>0.59</v>
      </c>
      <c r="J1039" s="92">
        <v>0.5</v>
      </c>
      <c r="K1039" s="89">
        <f t="shared" si="93"/>
        <v>1.18</v>
      </c>
      <c r="L1039" s="82">
        <f t="shared" si="95"/>
        <v>0.41586469666559994</v>
      </c>
      <c r="M1039" s="83">
        <f t="shared" si="96"/>
        <v>141.87306706498907</v>
      </c>
    </row>
    <row r="1040" spans="1:13" ht="15">
      <c r="A1040" s="22" t="s">
        <v>1756</v>
      </c>
      <c r="B1040" s="10" t="s">
        <v>1723</v>
      </c>
      <c r="C1040" s="11"/>
      <c r="D1040" s="12">
        <v>0.059</v>
      </c>
      <c r="E1040" s="13">
        <v>2600</v>
      </c>
      <c r="F1040" s="14">
        <f t="shared" si="97"/>
        <v>0.26</v>
      </c>
      <c r="G1040" s="4">
        <v>0.4543706870976</v>
      </c>
      <c r="H1040" s="16">
        <f t="shared" si="94"/>
        <v>174.757956576</v>
      </c>
      <c r="I1040" s="48">
        <v>0.64</v>
      </c>
      <c r="J1040" s="92">
        <v>0.55</v>
      </c>
      <c r="K1040" s="89">
        <f t="shared" si="93"/>
        <v>1.1636363636363636</v>
      </c>
      <c r="L1040" s="82">
        <f t="shared" si="95"/>
        <v>0.4543706870976</v>
      </c>
      <c r="M1040" s="83">
        <f t="shared" si="96"/>
        <v>140.85415678730314</v>
      </c>
    </row>
    <row r="1041" spans="1:13" ht="15">
      <c r="A1041" s="22" t="s">
        <v>1757</v>
      </c>
      <c r="B1041" s="10" t="s">
        <v>1725</v>
      </c>
      <c r="C1041" s="11"/>
      <c r="D1041" s="12">
        <v>0.07</v>
      </c>
      <c r="E1041" s="13">
        <v>3100</v>
      </c>
      <c r="F1041" s="14">
        <f t="shared" si="97"/>
        <v>0.31</v>
      </c>
      <c r="G1041" s="4">
        <v>0.539083866048</v>
      </c>
      <c r="H1041" s="16">
        <f t="shared" si="94"/>
        <v>173.89802130580645</v>
      </c>
      <c r="I1041" s="48">
        <v>0.76</v>
      </c>
      <c r="J1041" s="92">
        <v>0.65</v>
      </c>
      <c r="K1041" s="89">
        <f t="shared" si="93"/>
        <v>1.1692307692307693</v>
      </c>
      <c r="L1041" s="82">
        <f t="shared" si="95"/>
        <v>0.539083866048</v>
      </c>
      <c r="M1041" s="83">
        <f t="shared" si="96"/>
        <v>140.9799194272918</v>
      </c>
    </row>
    <row r="1042" spans="1:13" ht="15">
      <c r="A1042" s="22" t="s">
        <v>1758</v>
      </c>
      <c r="B1042" s="10" t="s">
        <v>1759</v>
      </c>
      <c r="C1042" s="11" t="s">
        <v>1640</v>
      </c>
      <c r="D1042" s="12"/>
      <c r="E1042" s="13"/>
      <c r="F1042" s="14"/>
      <c r="G1042" s="4"/>
      <c r="H1042" s="16"/>
      <c r="I1042" s="48"/>
      <c r="J1042" s="92"/>
      <c r="K1042" s="89"/>
      <c r="L1042" s="82">
        <f t="shared" si="95"/>
        <v>0</v>
      </c>
      <c r="M1042" s="83" t="e">
        <f t="shared" si="96"/>
        <v>#DIV/0!</v>
      </c>
    </row>
    <row r="1043" spans="1:13" ht="15">
      <c r="A1043" s="22" t="s">
        <v>1760</v>
      </c>
      <c r="B1043" s="10" t="s">
        <v>1761</v>
      </c>
      <c r="C1043" s="11"/>
      <c r="D1043" s="12">
        <v>0.73</v>
      </c>
      <c r="E1043" s="13">
        <v>49800</v>
      </c>
      <c r="F1043" s="14">
        <f t="shared" si="97"/>
        <v>4.98</v>
      </c>
      <c r="G1043" s="4">
        <v>7.557739274649601</v>
      </c>
      <c r="H1043" s="16">
        <f t="shared" si="94"/>
        <v>151.76183282428914</v>
      </c>
      <c r="I1043" s="48">
        <v>11.15</v>
      </c>
      <c r="J1043" s="92">
        <v>9.5</v>
      </c>
      <c r="K1043" s="89">
        <f aca="true" t="shared" si="98" ref="K1043:K1106">I1043/J1043</f>
        <v>1.1736842105263159</v>
      </c>
      <c r="L1043" s="82">
        <f t="shared" si="95"/>
        <v>7.557739274649601</v>
      </c>
      <c r="M1043" s="83">
        <f t="shared" si="96"/>
        <v>147.53088979133838</v>
      </c>
    </row>
    <row r="1044" spans="1:13" ht="15">
      <c r="A1044" s="22" t="s">
        <v>1762</v>
      </c>
      <c r="B1044" s="10" t="s">
        <v>1763</v>
      </c>
      <c r="C1044" s="11"/>
      <c r="D1044" s="12">
        <v>0.87</v>
      </c>
      <c r="E1044" s="13">
        <v>59300</v>
      </c>
      <c r="F1044" s="14">
        <f t="shared" si="97"/>
        <v>5.93</v>
      </c>
      <c r="G1044" s="4">
        <v>9.0071687245824</v>
      </c>
      <c r="H1044" s="16">
        <f t="shared" si="94"/>
        <v>151.89154678891063</v>
      </c>
      <c r="I1044" s="48">
        <v>13.29</v>
      </c>
      <c r="J1044" s="92">
        <v>11.32</v>
      </c>
      <c r="K1044" s="89">
        <f t="shared" si="98"/>
        <v>1.1740282685512367</v>
      </c>
      <c r="L1044" s="82">
        <f t="shared" si="95"/>
        <v>9.0071687245824</v>
      </c>
      <c r="M1044" s="83">
        <f t="shared" si="96"/>
        <v>147.54914009469903</v>
      </c>
    </row>
    <row r="1045" spans="1:13" ht="15">
      <c r="A1045" s="22" t="s">
        <v>1764</v>
      </c>
      <c r="B1045" s="10" t="s">
        <v>1765</v>
      </c>
      <c r="C1045" s="11"/>
      <c r="D1045" s="12">
        <v>1.1</v>
      </c>
      <c r="E1045" s="13">
        <v>75000</v>
      </c>
      <c r="F1045" s="14">
        <f t="shared" si="97"/>
        <v>7.5</v>
      </c>
      <c r="G1045" s="4">
        <v>11.388374249472001</v>
      </c>
      <c r="H1045" s="16">
        <f t="shared" si="94"/>
        <v>151.84498999296002</v>
      </c>
      <c r="I1045" s="48">
        <v>16.8</v>
      </c>
      <c r="J1045" s="92">
        <v>14.31</v>
      </c>
      <c r="K1045" s="89">
        <f t="shared" si="98"/>
        <v>1.1740041928721174</v>
      </c>
      <c r="L1045" s="82">
        <f t="shared" si="95"/>
        <v>11.388374249472001</v>
      </c>
      <c r="M1045" s="83">
        <f t="shared" si="96"/>
        <v>147.51886118230527</v>
      </c>
    </row>
    <row r="1046" spans="1:13" ht="15">
      <c r="A1046" s="22" t="s">
        <v>1766</v>
      </c>
      <c r="B1046" s="10" t="s">
        <v>1767</v>
      </c>
      <c r="C1046" s="11"/>
      <c r="D1046" s="12">
        <v>1.4</v>
      </c>
      <c r="E1046" s="13">
        <v>95400</v>
      </c>
      <c r="F1046" s="14">
        <f t="shared" si="97"/>
        <v>9.54</v>
      </c>
      <c r="G1046" s="4">
        <v>14.494294499328</v>
      </c>
      <c r="H1046" s="16">
        <f t="shared" si="94"/>
        <v>151.9318081690566</v>
      </c>
      <c r="I1046" s="48">
        <v>21.39</v>
      </c>
      <c r="J1046" s="92">
        <v>18.21</v>
      </c>
      <c r="K1046" s="89">
        <f t="shared" si="98"/>
        <v>1.1746293245469521</v>
      </c>
      <c r="L1046" s="82">
        <f t="shared" si="95"/>
        <v>14.494294499328</v>
      </c>
      <c r="M1046" s="83">
        <f t="shared" si="96"/>
        <v>147.57530972612506</v>
      </c>
    </row>
    <row r="1047" spans="1:13" ht="30">
      <c r="A1047" s="22" t="s">
        <v>1768</v>
      </c>
      <c r="B1047" s="10" t="s">
        <v>1769</v>
      </c>
      <c r="C1047" s="11" t="s">
        <v>1640</v>
      </c>
      <c r="D1047" s="12"/>
      <c r="E1047" s="13"/>
      <c r="F1047" s="14"/>
      <c r="G1047" s="4"/>
      <c r="H1047" s="16"/>
      <c r="I1047" s="48"/>
      <c r="J1047" s="92"/>
      <c r="K1047" s="89"/>
      <c r="L1047" s="82">
        <f t="shared" si="95"/>
        <v>0</v>
      </c>
      <c r="M1047" s="83" t="e">
        <f t="shared" si="96"/>
        <v>#DIV/0!</v>
      </c>
    </row>
    <row r="1048" spans="1:13" ht="15">
      <c r="A1048" s="22" t="s">
        <v>1770</v>
      </c>
      <c r="B1048" s="10" t="s">
        <v>1771</v>
      </c>
      <c r="C1048" s="11"/>
      <c r="D1048" s="12">
        <v>3.23</v>
      </c>
      <c r="E1048" s="13">
        <v>220100</v>
      </c>
      <c r="F1048" s="14">
        <f t="shared" si="97"/>
        <v>22.01</v>
      </c>
      <c r="G1048" s="4">
        <v>33.4404080234496</v>
      </c>
      <c r="H1048" s="16">
        <f t="shared" si="94"/>
        <v>151.93279429100227</v>
      </c>
      <c r="I1048" s="48">
        <v>49.34</v>
      </c>
      <c r="J1048" s="92">
        <v>42.02</v>
      </c>
      <c r="K1048" s="89">
        <f t="shared" si="98"/>
        <v>1.1742027605901952</v>
      </c>
      <c r="L1048" s="82">
        <f t="shared" si="95"/>
        <v>33.4404080234496</v>
      </c>
      <c r="M1048" s="83">
        <f t="shared" si="96"/>
        <v>147.54604658352568</v>
      </c>
    </row>
    <row r="1049" spans="1:13" ht="15">
      <c r="A1049" s="22" t="s">
        <v>1772</v>
      </c>
      <c r="B1049" s="10" t="s">
        <v>1727</v>
      </c>
      <c r="C1049" s="11"/>
      <c r="D1049" s="12">
        <v>3.28</v>
      </c>
      <c r="E1049" s="13">
        <v>223500</v>
      </c>
      <c r="F1049" s="14">
        <f t="shared" si="97"/>
        <v>22.35</v>
      </c>
      <c r="G1049" s="4">
        <v>33.9580613984256</v>
      </c>
      <c r="H1049" s="16">
        <f t="shared" si="94"/>
        <v>151.93763489228456</v>
      </c>
      <c r="I1049" s="48">
        <v>50.1</v>
      </c>
      <c r="J1049" s="92">
        <v>42.67</v>
      </c>
      <c r="K1049" s="89">
        <f t="shared" si="98"/>
        <v>1.174127021326459</v>
      </c>
      <c r="L1049" s="82">
        <f t="shared" si="95"/>
        <v>33.9580613984256</v>
      </c>
      <c r="M1049" s="83">
        <f t="shared" si="96"/>
        <v>147.53492377607515</v>
      </c>
    </row>
    <row r="1050" spans="1:13" ht="15">
      <c r="A1050" s="22" t="s">
        <v>1773</v>
      </c>
      <c r="B1050" s="10" t="s">
        <v>1729</v>
      </c>
      <c r="C1050" s="11"/>
      <c r="D1050" s="12">
        <v>3.41</v>
      </c>
      <c r="E1050" s="13">
        <v>232400</v>
      </c>
      <c r="F1050" s="14">
        <f t="shared" si="97"/>
        <v>23.24</v>
      </c>
      <c r="G1050" s="4">
        <v>35.30396017336321</v>
      </c>
      <c r="H1050" s="16">
        <f t="shared" si="94"/>
        <v>151.91032776834427</v>
      </c>
      <c r="I1050" s="48">
        <v>52.09</v>
      </c>
      <c r="J1050" s="92">
        <v>44.36</v>
      </c>
      <c r="K1050" s="89">
        <f t="shared" si="98"/>
        <v>1.1742560865644727</v>
      </c>
      <c r="L1050" s="82">
        <f t="shared" si="95"/>
        <v>35.30396017336321</v>
      </c>
      <c r="M1050" s="83">
        <f t="shared" si="96"/>
        <v>147.54718661648002</v>
      </c>
    </row>
    <row r="1051" spans="1:13" ht="15">
      <c r="A1051" s="22" t="s">
        <v>1774</v>
      </c>
      <c r="B1051" s="10" t="s">
        <v>1763</v>
      </c>
      <c r="C1051" s="11"/>
      <c r="D1051" s="12">
        <v>3.59</v>
      </c>
      <c r="E1051" s="13">
        <v>244700</v>
      </c>
      <c r="F1051" s="14">
        <f t="shared" si="97"/>
        <v>24.47</v>
      </c>
      <c r="G1051" s="4">
        <v>37.167512323276796</v>
      </c>
      <c r="H1051" s="16">
        <f t="shared" si="94"/>
        <v>151.89011983357906</v>
      </c>
      <c r="I1051" s="48">
        <v>54.84</v>
      </c>
      <c r="J1051" s="92">
        <v>46.7</v>
      </c>
      <c r="K1051" s="89">
        <f t="shared" si="98"/>
        <v>1.174304068522484</v>
      </c>
      <c r="L1051" s="82">
        <f t="shared" si="95"/>
        <v>37.167512323276796</v>
      </c>
      <c r="M1051" s="83">
        <f t="shared" si="96"/>
        <v>147.54821232858114</v>
      </c>
    </row>
    <row r="1052" spans="1:13" ht="15">
      <c r="A1052" s="22" t="s">
        <v>1775</v>
      </c>
      <c r="B1052" s="10" t="s">
        <v>1765</v>
      </c>
      <c r="C1052" s="11"/>
      <c r="D1052" s="12">
        <v>3.77</v>
      </c>
      <c r="E1052" s="13">
        <v>256900</v>
      </c>
      <c r="F1052" s="14">
        <f t="shared" si="97"/>
        <v>25.69</v>
      </c>
      <c r="G1052" s="4">
        <v>39.0310644731904</v>
      </c>
      <c r="H1052" s="16">
        <f t="shared" si="94"/>
        <v>151.930963305529</v>
      </c>
      <c r="I1052" s="48">
        <v>57.59</v>
      </c>
      <c r="J1052" s="92">
        <v>49.04</v>
      </c>
      <c r="K1052" s="89">
        <f t="shared" si="98"/>
        <v>1.174347471451876</v>
      </c>
      <c r="L1052" s="82">
        <f t="shared" si="95"/>
        <v>39.0310644731904</v>
      </c>
      <c r="M1052" s="83">
        <f t="shared" si="96"/>
        <v>147.54914009469903</v>
      </c>
    </row>
    <row r="1053" spans="1:13" ht="15">
      <c r="A1053" s="22" t="s">
        <v>1776</v>
      </c>
      <c r="B1053" s="10" t="s">
        <v>1767</v>
      </c>
      <c r="C1053" s="11"/>
      <c r="D1053" s="12">
        <v>3.96</v>
      </c>
      <c r="E1053" s="13">
        <v>269900</v>
      </c>
      <c r="F1053" s="14">
        <f t="shared" si="97"/>
        <v>26.99</v>
      </c>
      <c r="G1053" s="4">
        <v>40.998147298099205</v>
      </c>
      <c r="H1053" s="16">
        <f t="shared" si="94"/>
        <v>151.90124971507672</v>
      </c>
      <c r="I1053" s="48">
        <v>60.49</v>
      </c>
      <c r="J1053" s="92">
        <v>51.51</v>
      </c>
      <c r="K1053" s="89">
        <f t="shared" si="98"/>
        <v>1.1743350805668804</v>
      </c>
      <c r="L1053" s="82">
        <f t="shared" si="95"/>
        <v>40.998147298099205</v>
      </c>
      <c r="M1053" s="83">
        <f t="shared" si="96"/>
        <v>147.54325252840022</v>
      </c>
    </row>
    <row r="1054" spans="1:13" ht="30">
      <c r="A1054" s="22" t="s">
        <v>1777</v>
      </c>
      <c r="B1054" s="10" t="s">
        <v>1778</v>
      </c>
      <c r="C1054" s="11" t="s">
        <v>1640</v>
      </c>
      <c r="D1054" s="12"/>
      <c r="E1054" s="13"/>
      <c r="F1054" s="14"/>
      <c r="G1054" s="4"/>
      <c r="H1054" s="16"/>
      <c r="I1054" s="48"/>
      <c r="J1054" s="92"/>
      <c r="K1054" s="89"/>
      <c r="L1054" s="82">
        <f t="shared" si="95"/>
        <v>0</v>
      </c>
      <c r="M1054" s="83" t="e">
        <f t="shared" si="96"/>
        <v>#DIV/0!</v>
      </c>
    </row>
    <row r="1055" spans="1:13" ht="15">
      <c r="A1055" s="22" t="s">
        <v>1779</v>
      </c>
      <c r="B1055" s="10" t="s">
        <v>1780</v>
      </c>
      <c r="C1055" s="11"/>
      <c r="D1055" s="12">
        <v>3.74</v>
      </c>
      <c r="E1055" s="13">
        <v>254900</v>
      </c>
      <c r="F1055" s="14">
        <f t="shared" si="97"/>
        <v>25.49</v>
      </c>
      <c r="G1055" s="4">
        <v>38.7204724482048</v>
      </c>
      <c r="H1055" s="16">
        <f t="shared" si="94"/>
        <v>151.90456040880662</v>
      </c>
      <c r="I1055" s="48">
        <v>57.13</v>
      </c>
      <c r="J1055" s="92">
        <v>48.65</v>
      </c>
      <c r="K1055" s="89">
        <f t="shared" si="98"/>
        <v>1.1743062692702981</v>
      </c>
      <c r="L1055" s="82">
        <f t="shared" si="95"/>
        <v>38.7204724482048</v>
      </c>
      <c r="M1055" s="83">
        <f t="shared" si="96"/>
        <v>147.54468731346464</v>
      </c>
    </row>
    <row r="1056" spans="1:13" ht="15">
      <c r="A1056" s="22" t="s">
        <v>1781</v>
      </c>
      <c r="B1056" s="10" t="s">
        <v>1782</v>
      </c>
      <c r="C1056" s="11"/>
      <c r="D1056" s="12">
        <v>4.78</v>
      </c>
      <c r="E1056" s="13">
        <v>325800</v>
      </c>
      <c r="F1056" s="14">
        <f t="shared" si="97"/>
        <v>32.58</v>
      </c>
      <c r="G1056" s="4">
        <v>49.48766264770559</v>
      </c>
      <c r="H1056" s="16">
        <f t="shared" si="94"/>
        <v>151.8958337866961</v>
      </c>
      <c r="I1056" s="48">
        <v>73.02</v>
      </c>
      <c r="J1056" s="92">
        <v>62.18</v>
      </c>
      <c r="K1056" s="89">
        <f t="shared" si="98"/>
        <v>1.1743325828240592</v>
      </c>
      <c r="L1056" s="82">
        <f t="shared" si="95"/>
        <v>49.48766264770559</v>
      </c>
      <c r="M1056" s="83">
        <f t="shared" si="96"/>
        <v>147.55192727491936</v>
      </c>
    </row>
    <row r="1057" spans="1:13" ht="15">
      <c r="A1057" s="22" t="s">
        <v>1783</v>
      </c>
      <c r="B1057" s="10" t="s">
        <v>1784</v>
      </c>
      <c r="C1057" s="11"/>
      <c r="D1057" s="12">
        <v>6.2</v>
      </c>
      <c r="E1057" s="13">
        <v>422600</v>
      </c>
      <c r="F1057" s="14">
        <f t="shared" si="97"/>
        <v>42.26</v>
      </c>
      <c r="G1057" s="4">
        <v>64.18901849702401</v>
      </c>
      <c r="H1057" s="16">
        <f t="shared" si="94"/>
        <v>151.89072053247517</v>
      </c>
      <c r="I1057" s="48">
        <v>94.71</v>
      </c>
      <c r="J1057" s="92">
        <v>80.65</v>
      </c>
      <c r="K1057" s="89">
        <f t="shared" si="98"/>
        <v>1.1743335399876005</v>
      </c>
      <c r="L1057" s="82">
        <f t="shared" si="95"/>
        <v>64.18901849702401</v>
      </c>
      <c r="M1057" s="83">
        <f t="shared" si="96"/>
        <v>147.54860288818878</v>
      </c>
    </row>
    <row r="1058" spans="1:13" ht="30">
      <c r="A1058" s="22" t="s">
        <v>1785</v>
      </c>
      <c r="B1058" s="10" t="s">
        <v>1786</v>
      </c>
      <c r="C1058" s="11" t="s">
        <v>1640</v>
      </c>
      <c r="D1058" s="12"/>
      <c r="E1058" s="13"/>
      <c r="F1058" s="14"/>
      <c r="G1058" s="4"/>
      <c r="H1058" s="16"/>
      <c r="I1058" s="48"/>
      <c r="J1058" s="92"/>
      <c r="K1058" s="89"/>
      <c r="L1058" s="82">
        <f t="shared" si="95"/>
        <v>0</v>
      </c>
      <c r="M1058" s="83" t="e">
        <f t="shared" si="96"/>
        <v>#DIV/0!</v>
      </c>
    </row>
    <row r="1059" spans="1:13" ht="15">
      <c r="A1059" s="22" t="s">
        <v>1787</v>
      </c>
      <c r="B1059" s="10" t="s">
        <v>1788</v>
      </c>
      <c r="C1059" s="11"/>
      <c r="D1059" s="12">
        <v>0.1</v>
      </c>
      <c r="E1059" s="13">
        <v>6800</v>
      </c>
      <c r="F1059" s="14">
        <f t="shared" si="97"/>
        <v>0.68</v>
      </c>
      <c r="G1059" s="4">
        <v>1.0353067499520001</v>
      </c>
      <c r="H1059" s="16">
        <f t="shared" si="94"/>
        <v>152.25099264</v>
      </c>
      <c r="I1059" s="48">
        <v>1.53</v>
      </c>
      <c r="J1059" s="92">
        <v>1.3</v>
      </c>
      <c r="K1059" s="89">
        <f t="shared" si="98"/>
        <v>1.176923076923077</v>
      </c>
      <c r="L1059" s="82">
        <f t="shared" si="95"/>
        <v>1.0353067499520001</v>
      </c>
      <c r="M1059" s="83">
        <f t="shared" si="96"/>
        <v>147.7822877201308</v>
      </c>
    </row>
    <row r="1060" spans="1:13" ht="15">
      <c r="A1060" s="22" t="s">
        <v>1789</v>
      </c>
      <c r="B1060" s="10" t="s">
        <v>1790</v>
      </c>
      <c r="C1060" s="11"/>
      <c r="D1060" s="12">
        <v>0.12</v>
      </c>
      <c r="E1060" s="13">
        <v>8200</v>
      </c>
      <c r="F1060" s="14">
        <f t="shared" si="97"/>
        <v>0.82</v>
      </c>
      <c r="G1060" s="4">
        <v>1.2423680999424</v>
      </c>
      <c r="H1060" s="16">
        <f t="shared" si="94"/>
        <v>151.50830487102442</v>
      </c>
      <c r="I1060" s="48">
        <v>1.83</v>
      </c>
      <c r="J1060" s="92">
        <v>1.56</v>
      </c>
      <c r="K1060" s="89">
        <f t="shared" si="98"/>
        <v>1.1730769230769231</v>
      </c>
      <c r="L1060" s="82">
        <f t="shared" si="95"/>
        <v>1.2423680999424</v>
      </c>
      <c r="M1060" s="83">
        <f t="shared" si="96"/>
        <v>147.29933906745066</v>
      </c>
    </row>
    <row r="1061" spans="1:13" ht="15">
      <c r="A1061" s="22" t="s">
        <v>1791</v>
      </c>
      <c r="B1061" s="10" t="s">
        <v>1735</v>
      </c>
      <c r="C1061" s="11"/>
      <c r="D1061" s="12">
        <v>0.14</v>
      </c>
      <c r="E1061" s="13">
        <v>9500</v>
      </c>
      <c r="F1061" s="14">
        <f t="shared" si="97"/>
        <v>0.95</v>
      </c>
      <c r="G1061" s="4">
        <v>1.4494294499328002</v>
      </c>
      <c r="H1061" s="16">
        <f t="shared" si="94"/>
        <v>152.57152104555792</v>
      </c>
      <c r="I1061" s="48">
        <v>2.14</v>
      </c>
      <c r="J1061" s="92">
        <v>1.82</v>
      </c>
      <c r="K1061" s="89">
        <f t="shared" si="98"/>
        <v>1.1758241758241759</v>
      </c>
      <c r="L1061" s="82">
        <f t="shared" si="95"/>
        <v>1.4494294499328002</v>
      </c>
      <c r="M1061" s="83">
        <f t="shared" si="96"/>
        <v>147.64430239079363</v>
      </c>
    </row>
    <row r="1062" spans="1:13" ht="15">
      <c r="A1062" s="22" t="s">
        <v>1792</v>
      </c>
      <c r="B1062" s="10" t="s">
        <v>1793</v>
      </c>
      <c r="C1062" s="11"/>
      <c r="D1062" s="12">
        <v>0.16</v>
      </c>
      <c r="E1062" s="13">
        <v>10900</v>
      </c>
      <c r="F1062" s="14">
        <f t="shared" si="97"/>
        <v>1.09</v>
      </c>
      <c r="G1062" s="4">
        <v>1.6564907999232004</v>
      </c>
      <c r="H1062" s="16">
        <f t="shared" si="94"/>
        <v>151.9716330204771</v>
      </c>
      <c r="I1062" s="48">
        <v>2.44</v>
      </c>
      <c r="J1062" s="92">
        <v>2.08</v>
      </c>
      <c r="K1062" s="89">
        <f t="shared" si="98"/>
        <v>1.173076923076923</v>
      </c>
      <c r="L1062" s="82">
        <f t="shared" si="95"/>
        <v>1.6564907999232004</v>
      </c>
      <c r="M1062" s="83">
        <f t="shared" si="96"/>
        <v>147.29933906745063</v>
      </c>
    </row>
    <row r="1063" spans="1:13" ht="15">
      <c r="A1063" s="22" t="s">
        <v>1794</v>
      </c>
      <c r="B1063" s="10" t="s">
        <v>1737</v>
      </c>
      <c r="C1063" s="11"/>
      <c r="D1063" s="12">
        <v>0.23</v>
      </c>
      <c r="E1063" s="13">
        <v>15700</v>
      </c>
      <c r="F1063" s="14">
        <f t="shared" si="97"/>
        <v>1.57</v>
      </c>
      <c r="G1063" s="4">
        <v>2.3812055248896</v>
      </c>
      <c r="H1063" s="16">
        <f t="shared" si="94"/>
        <v>151.66914171271335</v>
      </c>
      <c r="I1063" s="48">
        <v>3.51</v>
      </c>
      <c r="J1063" s="92">
        <v>2.99</v>
      </c>
      <c r="K1063" s="89">
        <f t="shared" si="98"/>
        <v>1.1739130434782608</v>
      </c>
      <c r="L1063" s="82">
        <f t="shared" si="95"/>
        <v>2.3812055248896</v>
      </c>
      <c r="M1063" s="83">
        <f t="shared" si="96"/>
        <v>147.40432790498983</v>
      </c>
    </row>
    <row r="1064" spans="1:13" ht="30">
      <c r="A1064" s="22" t="s">
        <v>1795</v>
      </c>
      <c r="B1064" s="10" t="s">
        <v>1796</v>
      </c>
      <c r="C1064" s="11" t="s">
        <v>1640</v>
      </c>
      <c r="D1064" s="12"/>
      <c r="E1064" s="13"/>
      <c r="F1064" s="14"/>
      <c r="G1064" s="4"/>
      <c r="H1064" s="16"/>
      <c r="I1064" s="48"/>
      <c r="J1064" s="92"/>
      <c r="K1064" s="89"/>
      <c r="L1064" s="82">
        <f t="shared" si="95"/>
        <v>0</v>
      </c>
      <c r="M1064" s="83" t="e">
        <f t="shared" si="96"/>
        <v>#DIV/0!</v>
      </c>
    </row>
    <row r="1065" spans="1:13" ht="15">
      <c r="A1065" s="22" t="s">
        <v>1797</v>
      </c>
      <c r="B1065" s="10" t="s">
        <v>1798</v>
      </c>
      <c r="C1065" s="11"/>
      <c r="D1065" s="12">
        <v>0.48</v>
      </c>
      <c r="E1065" s="13">
        <v>32700</v>
      </c>
      <c r="F1065" s="14">
        <f t="shared" si="97"/>
        <v>3.27</v>
      </c>
      <c r="G1065" s="4">
        <v>4.9694723997696</v>
      </c>
      <c r="H1065" s="16">
        <f aca="true" t="shared" si="99" ref="H1065:H1127">G1065/F1065%</f>
        <v>151.97163302047707</v>
      </c>
      <c r="I1065" s="48">
        <v>7.33</v>
      </c>
      <c r="J1065" s="92">
        <v>6.24</v>
      </c>
      <c r="K1065" s="89">
        <f t="shared" si="98"/>
        <v>1.1746794871794872</v>
      </c>
      <c r="L1065" s="82">
        <f t="shared" si="95"/>
        <v>4.9694723997696</v>
      </c>
      <c r="M1065" s="83">
        <f t="shared" si="96"/>
        <v>147.50056767273406</v>
      </c>
    </row>
    <row r="1066" spans="1:13" ht="15">
      <c r="A1066" s="22" t="s">
        <v>1799</v>
      </c>
      <c r="B1066" s="10" t="s">
        <v>1782</v>
      </c>
      <c r="C1066" s="11"/>
      <c r="D1066" s="12">
        <v>0.55</v>
      </c>
      <c r="E1066" s="13">
        <v>37500</v>
      </c>
      <c r="F1066" s="14">
        <f t="shared" si="97"/>
        <v>3.75</v>
      </c>
      <c r="G1066" s="4">
        <v>5.6941871247360005</v>
      </c>
      <c r="H1066" s="16">
        <f t="shared" si="99"/>
        <v>151.84498999296002</v>
      </c>
      <c r="I1066" s="48">
        <v>8.4</v>
      </c>
      <c r="J1066" s="92">
        <v>7.15</v>
      </c>
      <c r="K1066" s="89">
        <f t="shared" si="98"/>
        <v>1.1748251748251748</v>
      </c>
      <c r="L1066" s="82">
        <f t="shared" si="95"/>
        <v>5.6941871247360005</v>
      </c>
      <c r="M1066" s="83">
        <f t="shared" si="96"/>
        <v>147.51886118230527</v>
      </c>
    </row>
    <row r="1067" spans="1:13" ht="15">
      <c r="A1067" s="22" t="s">
        <v>1800</v>
      </c>
      <c r="B1067" s="10" t="s">
        <v>1784</v>
      </c>
      <c r="C1067" s="11"/>
      <c r="D1067" s="12">
        <v>0.63</v>
      </c>
      <c r="E1067" s="13">
        <v>42900</v>
      </c>
      <c r="F1067" s="14">
        <f t="shared" si="97"/>
        <v>4.29</v>
      </c>
      <c r="G1067" s="4">
        <v>6.522432524697599</v>
      </c>
      <c r="H1067" s="16">
        <f t="shared" si="99"/>
        <v>152.03805418875524</v>
      </c>
      <c r="I1067" s="48">
        <v>9.62</v>
      </c>
      <c r="J1067" s="92">
        <v>8.19</v>
      </c>
      <c r="K1067" s="89">
        <f t="shared" si="98"/>
        <v>1.1746031746031746</v>
      </c>
      <c r="L1067" s="82">
        <f t="shared" si="95"/>
        <v>6.522432524697599</v>
      </c>
      <c r="M1067" s="83">
        <f t="shared" si="96"/>
        <v>147.49098535819675</v>
      </c>
    </row>
    <row r="1068" spans="1:13" ht="30">
      <c r="A1068" s="22" t="s">
        <v>1801</v>
      </c>
      <c r="B1068" s="10" t="s">
        <v>1802</v>
      </c>
      <c r="C1068" s="11" t="s">
        <v>1640</v>
      </c>
      <c r="D1068" s="12"/>
      <c r="E1068" s="13"/>
      <c r="F1068" s="14"/>
      <c r="G1068" s="4"/>
      <c r="H1068" s="16"/>
      <c r="I1068" s="48"/>
      <c r="J1068" s="92"/>
      <c r="K1068" s="89"/>
      <c r="L1068" s="82">
        <f t="shared" si="95"/>
        <v>0</v>
      </c>
      <c r="M1068" s="83" t="e">
        <f t="shared" si="96"/>
        <v>#DIV/0!</v>
      </c>
    </row>
    <row r="1069" spans="1:13" ht="15">
      <c r="A1069" s="22" t="s">
        <v>1803</v>
      </c>
      <c r="B1069" s="10" t="s">
        <v>1804</v>
      </c>
      <c r="C1069" s="11"/>
      <c r="D1069" s="12">
        <v>0.65</v>
      </c>
      <c r="E1069" s="13">
        <v>44300</v>
      </c>
      <c r="F1069" s="14">
        <f t="shared" si="97"/>
        <v>4.43</v>
      </c>
      <c r="G1069" s="4">
        <v>6.729493874688</v>
      </c>
      <c r="H1069" s="16">
        <f t="shared" si="99"/>
        <v>151.9073109410384</v>
      </c>
      <c r="I1069" s="48">
        <v>9.93</v>
      </c>
      <c r="J1069" s="92">
        <v>8.46</v>
      </c>
      <c r="K1069" s="89">
        <f t="shared" si="98"/>
        <v>1.1737588652482267</v>
      </c>
      <c r="L1069" s="82">
        <f t="shared" si="95"/>
        <v>6.729493874688</v>
      </c>
      <c r="M1069" s="83">
        <f t="shared" si="96"/>
        <v>147.55938834197073</v>
      </c>
    </row>
    <row r="1070" spans="1:13" ht="15">
      <c r="A1070" s="22" t="s">
        <v>1805</v>
      </c>
      <c r="B1070" s="10" t="s">
        <v>1806</v>
      </c>
      <c r="C1070" s="11"/>
      <c r="D1070" s="12">
        <v>0.69</v>
      </c>
      <c r="E1070" s="13">
        <v>47000</v>
      </c>
      <c r="F1070" s="14">
        <f t="shared" si="97"/>
        <v>4.7</v>
      </c>
      <c r="G1070" s="4">
        <v>7.143616574668799</v>
      </c>
      <c r="H1070" s="16">
        <f t="shared" si="99"/>
        <v>151.99184201422977</v>
      </c>
      <c r="I1070" s="48">
        <v>10.54</v>
      </c>
      <c r="J1070" s="92">
        <v>8.98</v>
      </c>
      <c r="K1070" s="89">
        <f t="shared" si="98"/>
        <v>1.173719376391982</v>
      </c>
      <c r="L1070" s="82">
        <f t="shared" si="95"/>
        <v>7.143616574668799</v>
      </c>
      <c r="M1070" s="83">
        <f t="shared" si="96"/>
        <v>147.54431302170872</v>
      </c>
    </row>
    <row r="1071" spans="1:13" ht="15">
      <c r="A1071" s="22" t="s">
        <v>1807</v>
      </c>
      <c r="B1071" s="10" t="s">
        <v>1808</v>
      </c>
      <c r="C1071" s="11"/>
      <c r="D1071" s="12">
        <v>0.81</v>
      </c>
      <c r="E1071" s="13">
        <v>55200</v>
      </c>
      <c r="F1071" s="14">
        <f t="shared" si="97"/>
        <v>5.52</v>
      </c>
      <c r="G1071" s="4">
        <v>8.385984674611201</v>
      </c>
      <c r="H1071" s="16">
        <f t="shared" si="99"/>
        <v>151.9200122212174</v>
      </c>
      <c r="I1071" s="48">
        <v>12.37</v>
      </c>
      <c r="J1071" s="92">
        <v>10.54</v>
      </c>
      <c r="K1071" s="89">
        <f t="shared" si="98"/>
        <v>1.1736242884250474</v>
      </c>
      <c r="L1071" s="82">
        <f t="shared" si="95"/>
        <v>8.385984674611201</v>
      </c>
      <c r="M1071" s="83">
        <f t="shared" si="96"/>
        <v>147.50802058404082</v>
      </c>
    </row>
    <row r="1072" spans="1:13" ht="15">
      <c r="A1072" s="22" t="s">
        <v>1809</v>
      </c>
      <c r="B1072" s="10" t="s">
        <v>1810</v>
      </c>
      <c r="C1072" s="11"/>
      <c r="D1072" s="12">
        <v>1.05</v>
      </c>
      <c r="E1072" s="13">
        <v>71600</v>
      </c>
      <c r="F1072" s="14">
        <f t="shared" si="97"/>
        <v>7.16</v>
      </c>
      <c r="G1072" s="4">
        <v>10.870720874495998</v>
      </c>
      <c r="H1072" s="16">
        <f t="shared" si="99"/>
        <v>151.8257105376536</v>
      </c>
      <c r="I1072" s="48">
        <v>16.04</v>
      </c>
      <c r="J1072" s="92">
        <v>13.66</v>
      </c>
      <c r="K1072" s="89">
        <f t="shared" si="98"/>
        <v>1.1742313323572473</v>
      </c>
      <c r="L1072" s="82">
        <f t="shared" si="95"/>
        <v>10.870720874495998</v>
      </c>
      <c r="M1072" s="83">
        <f t="shared" si="96"/>
        <v>147.5523121712355</v>
      </c>
    </row>
    <row r="1073" spans="1:13" ht="30" customHeight="1">
      <c r="A1073" s="22" t="s">
        <v>1811</v>
      </c>
      <c r="B1073" s="10" t="s">
        <v>1812</v>
      </c>
      <c r="C1073" s="11" t="s">
        <v>1813</v>
      </c>
      <c r="D1073" s="12"/>
      <c r="E1073" s="13"/>
      <c r="F1073" s="14"/>
      <c r="G1073" s="4"/>
      <c r="H1073" s="16"/>
      <c r="I1073" s="48"/>
      <c r="J1073" s="92"/>
      <c r="K1073" s="89"/>
      <c r="L1073" s="82">
        <f t="shared" si="95"/>
        <v>0</v>
      </c>
      <c r="M1073" s="83" t="e">
        <f t="shared" si="96"/>
        <v>#DIV/0!</v>
      </c>
    </row>
    <row r="1074" spans="1:13" ht="15">
      <c r="A1074" s="22" t="s">
        <v>1814</v>
      </c>
      <c r="B1074" s="10" t="s">
        <v>1798</v>
      </c>
      <c r="C1074" s="11"/>
      <c r="D1074" s="12">
        <v>1.24</v>
      </c>
      <c r="E1074" s="13">
        <v>84500</v>
      </c>
      <c r="F1074" s="14">
        <f t="shared" si="97"/>
        <v>8.45</v>
      </c>
      <c r="G1074" s="4">
        <v>12.837803699404798</v>
      </c>
      <c r="H1074" s="16">
        <f t="shared" si="99"/>
        <v>151.92667099887336</v>
      </c>
      <c r="I1074" s="48">
        <v>18.94</v>
      </c>
      <c r="J1074" s="92">
        <v>16.13</v>
      </c>
      <c r="K1074" s="89">
        <f t="shared" si="98"/>
        <v>1.1742095474271546</v>
      </c>
      <c r="L1074" s="82">
        <f t="shared" si="95"/>
        <v>12.837803699404798</v>
      </c>
      <c r="M1074" s="83">
        <f t="shared" si="96"/>
        <v>147.5330238993927</v>
      </c>
    </row>
    <row r="1075" spans="1:13" ht="15">
      <c r="A1075" s="22" t="s">
        <v>1815</v>
      </c>
      <c r="B1075" s="10" t="s">
        <v>1816</v>
      </c>
      <c r="C1075" s="11"/>
      <c r="D1075" s="12">
        <v>1.28</v>
      </c>
      <c r="E1075" s="13">
        <v>87200</v>
      </c>
      <c r="F1075" s="14">
        <f t="shared" si="97"/>
        <v>8.72</v>
      </c>
      <c r="G1075" s="4">
        <v>13.251926399385603</v>
      </c>
      <c r="H1075" s="16">
        <f t="shared" si="99"/>
        <v>151.9716330204771</v>
      </c>
      <c r="I1075" s="48">
        <v>19.55</v>
      </c>
      <c r="J1075" s="92">
        <v>16.65</v>
      </c>
      <c r="K1075" s="89">
        <f t="shared" si="98"/>
        <v>1.1741741741741742</v>
      </c>
      <c r="L1075" s="82">
        <f t="shared" si="95"/>
        <v>13.251926399385603</v>
      </c>
      <c r="M1075" s="83">
        <f t="shared" si="96"/>
        <v>147.52572124839446</v>
      </c>
    </row>
    <row r="1076" spans="1:13" ht="15">
      <c r="A1076" s="22" t="s">
        <v>1817</v>
      </c>
      <c r="B1076" s="10" t="s">
        <v>1782</v>
      </c>
      <c r="C1076" s="11"/>
      <c r="D1076" s="12">
        <v>1.38</v>
      </c>
      <c r="E1076" s="13">
        <v>94100</v>
      </c>
      <c r="F1076" s="14">
        <f t="shared" si="97"/>
        <v>9.41</v>
      </c>
      <c r="G1076" s="4">
        <v>14.287233149337599</v>
      </c>
      <c r="H1076" s="16">
        <f t="shared" si="99"/>
        <v>151.8303203967864</v>
      </c>
      <c r="I1076" s="48">
        <v>21.08</v>
      </c>
      <c r="J1076" s="92">
        <v>17.95</v>
      </c>
      <c r="K1076" s="89">
        <f t="shared" si="98"/>
        <v>1.1743732590529248</v>
      </c>
      <c r="L1076" s="82">
        <f t="shared" si="95"/>
        <v>14.287233149337599</v>
      </c>
      <c r="M1076" s="83">
        <f t="shared" si="96"/>
        <v>147.54431302170872</v>
      </c>
    </row>
    <row r="1077" spans="1:13" ht="15">
      <c r="A1077" s="22" t="s">
        <v>1818</v>
      </c>
      <c r="B1077" s="10" t="s">
        <v>1819</v>
      </c>
      <c r="C1077" s="11" t="s">
        <v>1813</v>
      </c>
      <c r="D1077" s="12"/>
      <c r="E1077" s="13"/>
      <c r="F1077" s="14"/>
      <c r="G1077" s="4"/>
      <c r="H1077" s="16"/>
      <c r="I1077" s="48"/>
      <c r="J1077" s="92"/>
      <c r="K1077" s="89"/>
      <c r="L1077" s="82">
        <f t="shared" si="95"/>
        <v>0</v>
      </c>
      <c r="M1077" s="83" t="e">
        <f t="shared" si="96"/>
        <v>#DIV/0!</v>
      </c>
    </row>
    <row r="1078" spans="1:13" ht="15">
      <c r="A1078" s="22" t="s">
        <v>1820</v>
      </c>
      <c r="B1078" s="10" t="s">
        <v>1821</v>
      </c>
      <c r="C1078" s="11"/>
      <c r="D1078" s="12">
        <v>0.5</v>
      </c>
      <c r="E1078" s="13">
        <v>28700</v>
      </c>
      <c r="F1078" s="14">
        <f t="shared" si="97"/>
        <v>2.87</v>
      </c>
      <c r="G1078" s="4">
        <v>4.302370371039999</v>
      </c>
      <c r="H1078" s="16">
        <f t="shared" si="99"/>
        <v>149.90837529756095</v>
      </c>
      <c r="I1078" s="48">
        <v>6.44</v>
      </c>
      <c r="J1078" s="92">
        <v>5.47</v>
      </c>
      <c r="K1078" s="89">
        <f t="shared" si="98"/>
        <v>1.1773308957952469</v>
      </c>
      <c r="L1078" s="82">
        <f t="shared" si="95"/>
        <v>4.302370371039999</v>
      </c>
      <c r="M1078" s="83">
        <f t="shared" si="96"/>
        <v>149.68492818165439</v>
      </c>
    </row>
    <row r="1079" spans="1:13" ht="15">
      <c r="A1079" s="22" t="s">
        <v>1822</v>
      </c>
      <c r="B1079" s="10" t="s">
        <v>1735</v>
      </c>
      <c r="C1079" s="11"/>
      <c r="D1079" s="12">
        <v>0.6</v>
      </c>
      <c r="E1079" s="13">
        <v>34500</v>
      </c>
      <c r="F1079" s="14">
        <f t="shared" si="97"/>
        <v>3.45</v>
      </c>
      <c r="G1079" s="4">
        <v>5.162844445247999</v>
      </c>
      <c r="H1079" s="16">
        <f t="shared" si="99"/>
        <v>149.64766507965214</v>
      </c>
      <c r="I1079" s="48">
        <v>7.72</v>
      </c>
      <c r="J1079" s="92">
        <v>6.57</v>
      </c>
      <c r="K1079" s="89">
        <f t="shared" si="98"/>
        <v>1.1750380517503805</v>
      </c>
      <c r="L1079" s="82">
        <f t="shared" si="95"/>
        <v>5.162844445247999</v>
      </c>
      <c r="M1079" s="83">
        <f t="shared" si="96"/>
        <v>149.52997483985143</v>
      </c>
    </row>
    <row r="1080" spans="1:13" ht="15">
      <c r="A1080" s="22" t="s">
        <v>1823</v>
      </c>
      <c r="B1080" s="10" t="s">
        <v>1737</v>
      </c>
      <c r="C1080" s="11"/>
      <c r="D1080" s="12">
        <v>0.72</v>
      </c>
      <c r="E1080" s="13">
        <v>41300</v>
      </c>
      <c r="F1080" s="14">
        <f t="shared" si="97"/>
        <v>4.13</v>
      </c>
      <c r="G1080" s="4">
        <v>6.1954133342976</v>
      </c>
      <c r="H1080" s="16">
        <f t="shared" si="99"/>
        <v>150.0100080943729</v>
      </c>
      <c r="I1080" s="48">
        <v>9.27</v>
      </c>
      <c r="J1080" s="92">
        <v>7.88</v>
      </c>
      <c r="K1080" s="89">
        <f t="shared" si="98"/>
        <v>1.1763959390862944</v>
      </c>
      <c r="L1080" s="82">
        <f t="shared" si="95"/>
        <v>6.1954133342976</v>
      </c>
      <c r="M1080" s="83">
        <f t="shared" si="96"/>
        <v>149.62682067847825</v>
      </c>
    </row>
    <row r="1081" spans="1:13" ht="15">
      <c r="A1081" s="22" t="s">
        <v>1824</v>
      </c>
      <c r="B1081" s="10" t="s">
        <v>1782</v>
      </c>
      <c r="C1081" s="11"/>
      <c r="D1081" s="12">
        <v>1.1</v>
      </c>
      <c r="E1081" s="13">
        <v>63200</v>
      </c>
      <c r="F1081" s="14">
        <f t="shared" si="97"/>
        <v>6.32</v>
      </c>
      <c r="G1081" s="4">
        <v>9.465214816288002</v>
      </c>
      <c r="H1081" s="16">
        <f t="shared" si="99"/>
        <v>149.76605721974684</v>
      </c>
      <c r="I1081" s="48">
        <v>14.16</v>
      </c>
      <c r="J1081" s="92">
        <v>12.04</v>
      </c>
      <c r="K1081" s="89">
        <f t="shared" si="98"/>
        <v>1.1760797342192693</v>
      </c>
      <c r="L1081" s="82">
        <f t="shared" si="95"/>
        <v>9.465214816288002</v>
      </c>
      <c r="M1081" s="83">
        <f t="shared" si="96"/>
        <v>149.60040817703452</v>
      </c>
    </row>
    <row r="1082" spans="1:13" ht="15" customHeight="1">
      <c r="A1082" s="22" t="s">
        <v>1825</v>
      </c>
      <c r="B1082" s="10" t="s">
        <v>1826</v>
      </c>
      <c r="C1082" s="11" t="s">
        <v>1368</v>
      </c>
      <c r="D1082" s="12">
        <v>0.97</v>
      </c>
      <c r="E1082" s="13">
        <v>55600</v>
      </c>
      <c r="F1082" s="14">
        <f t="shared" si="97"/>
        <v>5.56</v>
      </c>
      <c r="G1082" s="4">
        <v>9.638163121644288</v>
      </c>
      <c r="H1082" s="16">
        <f t="shared" si="99"/>
        <v>173.34825758353037</v>
      </c>
      <c r="I1082" s="48">
        <v>13.8</v>
      </c>
      <c r="J1082" s="92">
        <v>11.81</v>
      </c>
      <c r="K1082" s="89">
        <f t="shared" si="98"/>
        <v>1.1685012701100763</v>
      </c>
      <c r="L1082" s="82">
        <f t="shared" si="95"/>
        <v>9.638163121644288</v>
      </c>
      <c r="M1082" s="83">
        <f t="shared" si="96"/>
        <v>143.18080972306367</v>
      </c>
    </row>
    <row r="1083" spans="1:13" ht="15">
      <c r="A1083" s="22" t="s">
        <v>1827</v>
      </c>
      <c r="B1083" s="10" t="s">
        <v>1828</v>
      </c>
      <c r="C1083" s="11" t="s">
        <v>1829</v>
      </c>
      <c r="D1083" s="12">
        <v>0.42</v>
      </c>
      <c r="E1083" s="13">
        <v>24100</v>
      </c>
      <c r="F1083" s="14">
        <f t="shared" si="97"/>
        <v>2.41</v>
      </c>
      <c r="G1083" s="4">
        <v>4.1732252691655685</v>
      </c>
      <c r="H1083" s="16">
        <f t="shared" si="99"/>
        <v>173.1628742392352</v>
      </c>
      <c r="I1083" s="48">
        <v>5.98</v>
      </c>
      <c r="J1083" s="92">
        <v>5.12</v>
      </c>
      <c r="K1083" s="89">
        <f t="shared" si="98"/>
        <v>1.16796875</v>
      </c>
      <c r="L1083" s="82">
        <f t="shared" si="95"/>
        <v>4.1732252691655685</v>
      </c>
      <c r="M1083" s="83">
        <f t="shared" si="96"/>
        <v>143.29444528633593</v>
      </c>
    </row>
    <row r="1084" spans="1:13" ht="18" customHeight="1">
      <c r="A1084" s="22" t="s">
        <v>1830</v>
      </c>
      <c r="B1084" s="10" t="s">
        <v>1831</v>
      </c>
      <c r="C1084" s="11" t="s">
        <v>1829</v>
      </c>
      <c r="D1084" s="12">
        <v>0.2</v>
      </c>
      <c r="E1084" s="13">
        <v>13600</v>
      </c>
      <c r="F1084" s="14">
        <f t="shared" si="97"/>
        <v>1.36</v>
      </c>
      <c r="G1084" s="4">
        <v>2.3621746029055997</v>
      </c>
      <c r="H1084" s="16">
        <f t="shared" si="99"/>
        <v>173.68930903717643</v>
      </c>
      <c r="I1084" s="48">
        <v>3.37</v>
      </c>
      <c r="J1084" s="92">
        <v>2.89</v>
      </c>
      <c r="K1084" s="89">
        <f t="shared" si="98"/>
        <v>1.1660899653979238</v>
      </c>
      <c r="L1084" s="82">
        <f t="shared" si="95"/>
        <v>2.3621746029055997</v>
      </c>
      <c r="M1084" s="83">
        <f t="shared" si="96"/>
        <v>142.66515251898494</v>
      </c>
    </row>
    <row r="1085" spans="1:13" ht="15">
      <c r="A1085" s="22" t="s">
        <v>1832</v>
      </c>
      <c r="B1085" s="10" t="s">
        <v>1833</v>
      </c>
      <c r="C1085" s="11" t="s">
        <v>1688</v>
      </c>
      <c r="D1085" s="12">
        <v>6.1</v>
      </c>
      <c r="E1085" s="13">
        <v>350300</v>
      </c>
      <c r="F1085" s="14">
        <f t="shared" si="97"/>
        <v>35.03</v>
      </c>
      <c r="G1085" s="4">
        <v>55.275940749343995</v>
      </c>
      <c r="H1085" s="16">
        <f t="shared" si="99"/>
        <v>157.79600556478445</v>
      </c>
      <c r="I1085" s="48">
        <v>78.52</v>
      </c>
      <c r="J1085" s="92">
        <v>66.75</v>
      </c>
      <c r="K1085" s="89">
        <f t="shared" si="98"/>
        <v>1.176329588014981</v>
      </c>
      <c r="L1085" s="82">
        <f t="shared" si="95"/>
        <v>55.275940749343995</v>
      </c>
      <c r="M1085" s="83">
        <f t="shared" si="96"/>
        <v>142.05095188892258</v>
      </c>
    </row>
    <row r="1086" spans="1:13" ht="15">
      <c r="A1086" s="22" t="s">
        <v>1834</v>
      </c>
      <c r="B1086" s="10" t="s">
        <v>1835</v>
      </c>
      <c r="C1086" s="11" t="s">
        <v>1688</v>
      </c>
      <c r="D1086" s="12">
        <v>8.5</v>
      </c>
      <c r="E1086" s="13">
        <v>488100</v>
      </c>
      <c r="F1086" s="14">
        <f t="shared" si="97"/>
        <v>48.81</v>
      </c>
      <c r="G1086" s="4">
        <v>77.02385186384</v>
      </c>
      <c r="H1086" s="16">
        <f t="shared" si="99"/>
        <v>157.80342524859657</v>
      </c>
      <c r="I1086" s="48">
        <v>109.41</v>
      </c>
      <c r="J1086" s="92">
        <v>93.02</v>
      </c>
      <c r="K1086" s="89">
        <f t="shared" si="98"/>
        <v>1.1761986669533433</v>
      </c>
      <c r="L1086" s="82">
        <f t="shared" si="95"/>
        <v>77.02385186384</v>
      </c>
      <c r="M1086" s="83">
        <f t="shared" si="96"/>
        <v>142.04690800638102</v>
      </c>
    </row>
    <row r="1087" spans="1:13" ht="15">
      <c r="A1087" s="22" t="s">
        <v>1836</v>
      </c>
      <c r="B1087" s="10" t="s">
        <v>1837</v>
      </c>
      <c r="C1087" s="11" t="s">
        <v>1838</v>
      </c>
      <c r="D1087" s="12"/>
      <c r="E1087" s="13"/>
      <c r="F1087" s="14"/>
      <c r="G1087" s="4"/>
      <c r="H1087" s="16"/>
      <c r="I1087" s="48"/>
      <c r="J1087" s="92"/>
      <c r="K1087" s="89"/>
      <c r="L1087" s="82">
        <f t="shared" si="95"/>
        <v>0</v>
      </c>
      <c r="M1087" s="83" t="e">
        <f t="shared" si="96"/>
        <v>#DIV/0!</v>
      </c>
    </row>
    <row r="1088" spans="1:13" ht="15">
      <c r="A1088" s="22" t="s">
        <v>1839</v>
      </c>
      <c r="B1088" s="10" t="s">
        <v>1780</v>
      </c>
      <c r="C1088" s="11"/>
      <c r="D1088" s="12">
        <v>40</v>
      </c>
      <c r="E1088" s="13">
        <v>2296900</v>
      </c>
      <c r="F1088" s="14">
        <f t="shared" si="97"/>
        <v>229.69</v>
      </c>
      <c r="G1088" s="4">
        <v>362.46518524159995</v>
      </c>
      <c r="H1088" s="16">
        <f t="shared" si="99"/>
        <v>157.80625418677346</v>
      </c>
      <c r="I1088" s="48">
        <v>514.88</v>
      </c>
      <c r="J1088" s="92">
        <v>437.73</v>
      </c>
      <c r="K1088" s="89">
        <f t="shared" si="98"/>
        <v>1.1762501998949124</v>
      </c>
      <c r="L1088" s="82">
        <f t="shared" si="95"/>
        <v>362.46518524159995</v>
      </c>
      <c r="M1088" s="83">
        <f t="shared" si="96"/>
        <v>142.04950460464457</v>
      </c>
    </row>
    <row r="1089" spans="1:13" ht="15">
      <c r="A1089" s="22" t="s">
        <v>1840</v>
      </c>
      <c r="B1089" s="10" t="s">
        <v>1841</v>
      </c>
      <c r="C1089" s="11"/>
      <c r="D1089" s="12">
        <v>48</v>
      </c>
      <c r="E1089" s="13">
        <v>2756200</v>
      </c>
      <c r="F1089" s="14">
        <f t="shared" si="97"/>
        <v>275.62</v>
      </c>
      <c r="G1089" s="4">
        <v>434.95822228992</v>
      </c>
      <c r="H1089" s="16">
        <f t="shared" si="99"/>
        <v>157.81083458744646</v>
      </c>
      <c r="I1089" s="48">
        <v>617.85</v>
      </c>
      <c r="J1089" s="92">
        <v>525.28</v>
      </c>
      <c r="K1089" s="89">
        <f t="shared" si="98"/>
        <v>1.1762298202863235</v>
      </c>
      <c r="L1089" s="82">
        <f t="shared" si="95"/>
        <v>434.95822228992</v>
      </c>
      <c r="M1089" s="83">
        <f t="shared" si="96"/>
        <v>142.04812516181707</v>
      </c>
    </row>
    <row r="1090" spans="1:13" ht="15">
      <c r="A1090" s="22" t="s">
        <v>1842</v>
      </c>
      <c r="B1090" s="10" t="s">
        <v>1782</v>
      </c>
      <c r="C1090" s="11"/>
      <c r="D1090" s="12">
        <v>57</v>
      </c>
      <c r="E1090" s="13">
        <v>3273000</v>
      </c>
      <c r="F1090" s="14">
        <f t="shared" si="97"/>
        <v>327.3</v>
      </c>
      <c r="G1090" s="4">
        <v>516.5128889692801</v>
      </c>
      <c r="H1090" s="16">
        <f t="shared" si="99"/>
        <v>157.81023188795604</v>
      </c>
      <c r="I1090" s="48">
        <v>733.7</v>
      </c>
      <c r="J1090" s="92">
        <v>623.77</v>
      </c>
      <c r="K1090" s="89">
        <f t="shared" si="98"/>
        <v>1.1762348301457268</v>
      </c>
      <c r="L1090" s="82">
        <f t="shared" si="95"/>
        <v>516.5128889692801</v>
      </c>
      <c r="M1090" s="83">
        <f t="shared" si="96"/>
        <v>142.048730180601</v>
      </c>
    </row>
    <row r="1091" spans="1:13" ht="15">
      <c r="A1091" s="22" t="s">
        <v>1843</v>
      </c>
      <c r="B1091" s="10" t="s">
        <v>1844</v>
      </c>
      <c r="C1091" s="11" t="s">
        <v>1845</v>
      </c>
      <c r="D1091" s="12"/>
      <c r="E1091" s="13"/>
      <c r="F1091" s="14"/>
      <c r="G1091" s="4"/>
      <c r="H1091" s="16"/>
      <c r="I1091" s="48"/>
      <c r="J1091" s="92"/>
      <c r="K1091" s="89"/>
      <c r="L1091" s="82">
        <f t="shared" si="95"/>
        <v>0</v>
      </c>
      <c r="M1091" s="83" t="e">
        <f t="shared" si="96"/>
        <v>#DIV/0!</v>
      </c>
    </row>
    <row r="1092" spans="1:13" ht="15">
      <c r="A1092" s="22" t="s">
        <v>1846</v>
      </c>
      <c r="B1092" s="10" t="s">
        <v>1780</v>
      </c>
      <c r="C1092" s="11"/>
      <c r="D1092" s="12">
        <v>20</v>
      </c>
      <c r="E1092" s="13">
        <v>1148400</v>
      </c>
      <c r="F1092" s="14">
        <f t="shared" si="97"/>
        <v>114.84</v>
      </c>
      <c r="G1092" s="4">
        <v>181.23259262079998</v>
      </c>
      <c r="H1092" s="16">
        <f t="shared" si="99"/>
        <v>157.8131248874956</v>
      </c>
      <c r="I1092" s="48">
        <v>257.44</v>
      </c>
      <c r="J1092" s="92">
        <v>218.87</v>
      </c>
      <c r="K1092" s="89">
        <f t="shared" si="98"/>
        <v>1.1762233289167086</v>
      </c>
      <c r="L1092" s="82">
        <f t="shared" si="95"/>
        <v>181.23259262079998</v>
      </c>
      <c r="M1092" s="83">
        <f t="shared" si="96"/>
        <v>142.04950460464457</v>
      </c>
    </row>
    <row r="1093" spans="1:13" ht="15">
      <c r="A1093" s="22" t="s">
        <v>1847</v>
      </c>
      <c r="B1093" s="10" t="s">
        <v>1841</v>
      </c>
      <c r="C1093" s="11"/>
      <c r="D1093" s="12">
        <v>24</v>
      </c>
      <c r="E1093" s="13">
        <v>1378100</v>
      </c>
      <c r="F1093" s="14">
        <f t="shared" si="97"/>
        <v>137.81</v>
      </c>
      <c r="G1093" s="4">
        <v>217.47911114496</v>
      </c>
      <c r="H1093" s="16">
        <f t="shared" si="99"/>
        <v>157.81083458744646</v>
      </c>
      <c r="I1093" s="48">
        <v>308.93</v>
      </c>
      <c r="J1093" s="92">
        <v>262.64</v>
      </c>
      <c r="K1093" s="89">
        <f t="shared" si="98"/>
        <v>1.1762488577520562</v>
      </c>
      <c r="L1093" s="82">
        <f t="shared" si="95"/>
        <v>217.47911114496</v>
      </c>
      <c r="M1093" s="83">
        <f t="shared" si="96"/>
        <v>142.05042423319622</v>
      </c>
    </row>
    <row r="1094" spans="1:13" ht="15">
      <c r="A1094" s="22" t="s">
        <v>1848</v>
      </c>
      <c r="B1094" s="10" t="s">
        <v>1782</v>
      </c>
      <c r="C1094" s="11"/>
      <c r="D1094" s="12">
        <v>28</v>
      </c>
      <c r="E1094" s="13">
        <v>1607700</v>
      </c>
      <c r="F1094" s="14">
        <f t="shared" si="97"/>
        <v>160.77</v>
      </c>
      <c r="G1094" s="4">
        <v>253.72562966911997</v>
      </c>
      <c r="H1094" s="16">
        <f t="shared" si="99"/>
        <v>157.81901453574667</v>
      </c>
      <c r="I1094" s="48">
        <v>360.42</v>
      </c>
      <c r="J1094" s="92">
        <v>306.41</v>
      </c>
      <c r="K1094" s="89">
        <f t="shared" si="98"/>
        <v>1.1762670931105381</v>
      </c>
      <c r="L1094" s="82">
        <f t="shared" si="95"/>
        <v>253.72562966911997</v>
      </c>
      <c r="M1094" s="83">
        <f t="shared" si="96"/>
        <v>142.05108111073315</v>
      </c>
    </row>
    <row r="1095" spans="1:13" ht="15">
      <c r="A1095" s="22" t="s">
        <v>1849</v>
      </c>
      <c r="B1095" s="10" t="s">
        <v>1850</v>
      </c>
      <c r="C1095" s="11" t="s">
        <v>1851</v>
      </c>
      <c r="D1095" s="12"/>
      <c r="E1095" s="13"/>
      <c r="F1095" s="14"/>
      <c r="G1095" s="4"/>
      <c r="H1095" s="16"/>
      <c r="I1095" s="48"/>
      <c r="J1095" s="92"/>
      <c r="K1095" s="89"/>
      <c r="L1095" s="82">
        <f t="shared" si="95"/>
        <v>0</v>
      </c>
      <c r="M1095" s="83" t="e">
        <f t="shared" si="96"/>
        <v>#DIV/0!</v>
      </c>
    </row>
    <row r="1096" spans="1:13" ht="15">
      <c r="A1096" s="22"/>
      <c r="B1096" s="10" t="s">
        <v>1852</v>
      </c>
      <c r="C1096" s="11"/>
      <c r="D1096" s="12"/>
      <c r="E1096" s="13"/>
      <c r="F1096" s="14"/>
      <c r="G1096" s="4"/>
      <c r="H1096" s="16"/>
      <c r="I1096" s="48"/>
      <c r="J1096" s="92"/>
      <c r="K1096" s="89"/>
      <c r="L1096" s="82">
        <f aca="true" t="shared" si="100" ref="L1096:L1159">G1096</f>
        <v>0</v>
      </c>
      <c r="M1096" s="83" t="e">
        <f aca="true" t="shared" si="101" ref="M1096:M1159">I1096/L1096*100</f>
        <v>#DIV/0!</v>
      </c>
    </row>
    <row r="1097" spans="1:13" ht="15">
      <c r="A1097" s="22" t="s">
        <v>1853</v>
      </c>
      <c r="B1097" s="10" t="s">
        <v>1854</v>
      </c>
      <c r="C1097" s="11"/>
      <c r="D1097" s="12">
        <v>8.01</v>
      </c>
      <c r="E1097" s="13">
        <v>358700</v>
      </c>
      <c r="F1097" s="14">
        <f aca="true" t="shared" si="102" ref="F1097:F1160">E1097/10000</f>
        <v>35.87</v>
      </c>
      <c r="G1097" s="4">
        <v>61.686596672064</v>
      </c>
      <c r="H1097" s="16">
        <f t="shared" si="99"/>
        <v>171.97266984127128</v>
      </c>
      <c r="I1097" s="48">
        <v>87.46</v>
      </c>
      <c r="J1097" s="92">
        <v>74.49</v>
      </c>
      <c r="K1097" s="89">
        <f t="shared" si="98"/>
        <v>1.174117331185394</v>
      </c>
      <c r="L1097" s="82">
        <f t="shared" si="100"/>
        <v>61.686596672064</v>
      </c>
      <c r="M1097" s="83">
        <f t="shared" si="101"/>
        <v>141.7812048619761</v>
      </c>
    </row>
    <row r="1098" spans="1:13" ht="15">
      <c r="A1098" s="22" t="s">
        <v>1855</v>
      </c>
      <c r="B1098" s="10" t="s">
        <v>1856</v>
      </c>
      <c r="C1098" s="11"/>
      <c r="D1098" s="12">
        <v>12.4</v>
      </c>
      <c r="E1098" s="13">
        <v>555300</v>
      </c>
      <c r="F1098" s="14">
        <f t="shared" si="102"/>
        <v>55.53</v>
      </c>
      <c r="G1098" s="4">
        <v>95.49485627135999</v>
      </c>
      <c r="H1098" s="16">
        <f t="shared" si="99"/>
        <v>171.96984741826037</v>
      </c>
      <c r="I1098" s="48">
        <v>135.39</v>
      </c>
      <c r="J1098" s="92">
        <v>115.31</v>
      </c>
      <c r="K1098" s="89">
        <f t="shared" si="98"/>
        <v>1.1741392767322867</v>
      </c>
      <c r="L1098" s="82">
        <f t="shared" si="100"/>
        <v>95.49485627135999</v>
      </c>
      <c r="M1098" s="83">
        <f t="shared" si="101"/>
        <v>141.7772697780425</v>
      </c>
    </row>
    <row r="1099" spans="1:13" ht="15">
      <c r="A1099" s="22" t="s">
        <v>1857</v>
      </c>
      <c r="B1099" s="10" t="s">
        <v>1858</v>
      </c>
      <c r="C1099" s="11"/>
      <c r="D1099" s="12">
        <v>18.4</v>
      </c>
      <c r="E1099" s="13">
        <v>823900</v>
      </c>
      <c r="F1099" s="14">
        <f t="shared" si="102"/>
        <v>82.39</v>
      </c>
      <c r="G1099" s="4">
        <v>141.70204478975998</v>
      </c>
      <c r="H1099" s="16">
        <f t="shared" si="99"/>
        <v>171.98937345522512</v>
      </c>
      <c r="I1099" s="48">
        <v>200.9</v>
      </c>
      <c r="J1099" s="92">
        <v>171.11</v>
      </c>
      <c r="K1099" s="89">
        <f t="shared" si="98"/>
        <v>1.1740985331073577</v>
      </c>
      <c r="L1099" s="82">
        <f t="shared" si="100"/>
        <v>141.70204478975998</v>
      </c>
      <c r="M1099" s="83">
        <f t="shared" si="101"/>
        <v>141.7763591895026</v>
      </c>
    </row>
    <row r="1100" spans="1:13" ht="18" customHeight="1">
      <c r="A1100" s="22" t="s">
        <v>1859</v>
      </c>
      <c r="B1100" s="10" t="s">
        <v>1860</v>
      </c>
      <c r="C1100" s="11" t="s">
        <v>1861</v>
      </c>
      <c r="D1100" s="12"/>
      <c r="E1100" s="13"/>
      <c r="F1100" s="14"/>
      <c r="G1100" s="4"/>
      <c r="H1100" s="16"/>
      <c r="I1100" s="48"/>
      <c r="J1100" s="92"/>
      <c r="K1100" s="89"/>
      <c r="L1100" s="82">
        <f t="shared" si="100"/>
        <v>0</v>
      </c>
      <c r="M1100" s="83" t="e">
        <f t="shared" si="101"/>
        <v>#DIV/0!</v>
      </c>
    </row>
    <row r="1101" spans="1:13" ht="15">
      <c r="A1101" s="22" t="s">
        <v>1862</v>
      </c>
      <c r="B1101" s="10" t="s">
        <v>1863</v>
      </c>
      <c r="C1101" s="11"/>
      <c r="D1101" s="12">
        <v>0.5</v>
      </c>
      <c r="E1101" s="13">
        <v>28700</v>
      </c>
      <c r="F1101" s="14">
        <f t="shared" si="102"/>
        <v>2.87</v>
      </c>
      <c r="G1101" s="4">
        <v>4.35948148216</v>
      </c>
      <c r="H1101" s="16">
        <f t="shared" si="99"/>
        <v>151.8983094829268</v>
      </c>
      <c r="I1101" s="48">
        <v>6.44</v>
      </c>
      <c r="J1101" s="92">
        <v>5.47</v>
      </c>
      <c r="K1101" s="89">
        <f t="shared" si="98"/>
        <v>1.1773308957952469</v>
      </c>
      <c r="L1101" s="82">
        <f t="shared" si="100"/>
        <v>4.35948148216</v>
      </c>
      <c r="M1101" s="83">
        <f t="shared" si="101"/>
        <v>147.72399025787723</v>
      </c>
    </row>
    <row r="1102" spans="1:13" ht="15">
      <c r="A1102" s="22" t="s">
        <v>1864</v>
      </c>
      <c r="B1102" s="10" t="s">
        <v>1865</v>
      </c>
      <c r="C1102" s="11"/>
      <c r="D1102" s="12">
        <v>0.7</v>
      </c>
      <c r="E1102" s="13">
        <v>40200</v>
      </c>
      <c r="F1102" s="14">
        <f t="shared" si="102"/>
        <v>4.02</v>
      </c>
      <c r="G1102" s="4">
        <v>6.103274075023998</v>
      </c>
      <c r="H1102" s="16">
        <f t="shared" si="99"/>
        <v>151.8227381846766</v>
      </c>
      <c r="I1102" s="48">
        <v>9.01</v>
      </c>
      <c r="J1102" s="92">
        <v>7.66</v>
      </c>
      <c r="K1102" s="89">
        <f t="shared" si="98"/>
        <v>1.1762402088772845</v>
      </c>
      <c r="L1102" s="82">
        <f t="shared" si="100"/>
        <v>6.103274075023998</v>
      </c>
      <c r="M1102" s="83">
        <f t="shared" si="101"/>
        <v>147.62568236728862</v>
      </c>
    </row>
    <row r="1103" spans="1:13" ht="15">
      <c r="A1103" s="22" t="s">
        <v>1866</v>
      </c>
      <c r="B1103" s="10" t="s">
        <v>1867</v>
      </c>
      <c r="C1103" s="11"/>
      <c r="D1103" s="12">
        <v>0.96</v>
      </c>
      <c r="E1103" s="13">
        <v>55100</v>
      </c>
      <c r="F1103" s="14">
        <f t="shared" si="102"/>
        <v>5.51</v>
      </c>
      <c r="G1103" s="4">
        <v>8.370204445747198</v>
      </c>
      <c r="H1103" s="16">
        <f t="shared" si="99"/>
        <v>151.90933658343374</v>
      </c>
      <c r="I1103" s="48">
        <v>12.36</v>
      </c>
      <c r="J1103" s="92">
        <v>10.51</v>
      </c>
      <c r="K1103" s="89">
        <f t="shared" si="98"/>
        <v>1.176022835394862</v>
      </c>
      <c r="L1103" s="82">
        <f t="shared" si="100"/>
        <v>8.370204445747198</v>
      </c>
      <c r="M1103" s="83">
        <f t="shared" si="101"/>
        <v>147.66664398836718</v>
      </c>
    </row>
    <row r="1104" spans="1:13" ht="30">
      <c r="A1104" s="22" t="s">
        <v>1868</v>
      </c>
      <c r="B1104" s="10" t="s">
        <v>1869</v>
      </c>
      <c r="C1104" s="11" t="s">
        <v>145</v>
      </c>
      <c r="D1104" s="12"/>
      <c r="E1104" s="13"/>
      <c r="F1104" s="14"/>
      <c r="G1104" s="4"/>
      <c r="H1104" s="16"/>
      <c r="I1104" s="48"/>
      <c r="J1104" s="92"/>
      <c r="K1104" s="89"/>
      <c r="L1104" s="82">
        <f t="shared" si="100"/>
        <v>0</v>
      </c>
      <c r="M1104" s="83" t="e">
        <f t="shared" si="101"/>
        <v>#DIV/0!</v>
      </c>
    </row>
    <row r="1105" spans="1:13" ht="15">
      <c r="A1105" s="22" t="s">
        <v>1870</v>
      </c>
      <c r="B1105" s="10" t="s">
        <v>1871</v>
      </c>
      <c r="C1105" s="11"/>
      <c r="D1105" s="12">
        <v>8.65</v>
      </c>
      <c r="E1105" s="13">
        <v>589700</v>
      </c>
      <c r="F1105" s="14">
        <f t="shared" si="102"/>
        <v>58.97</v>
      </c>
      <c r="G1105" s="4">
        <v>103.98840963951838</v>
      </c>
      <c r="H1105" s="16">
        <f t="shared" si="99"/>
        <v>176.34120678229334</v>
      </c>
      <c r="I1105" s="48">
        <v>152.24</v>
      </c>
      <c r="J1105" s="92">
        <v>130.33</v>
      </c>
      <c r="K1105" s="89">
        <f t="shared" si="98"/>
        <v>1.1681117164121844</v>
      </c>
      <c r="L1105" s="82">
        <f t="shared" si="100"/>
        <v>103.98840963951838</v>
      </c>
      <c r="M1105" s="83">
        <f t="shared" si="101"/>
        <v>146.40093114968144</v>
      </c>
    </row>
    <row r="1106" spans="1:13" ht="15">
      <c r="A1106" s="22" t="s">
        <v>1872</v>
      </c>
      <c r="B1106" s="10" t="s">
        <v>1873</v>
      </c>
      <c r="C1106" s="11"/>
      <c r="D1106" s="12">
        <v>9.39</v>
      </c>
      <c r="E1106" s="13">
        <v>640100</v>
      </c>
      <c r="F1106" s="14">
        <f t="shared" si="102"/>
        <v>64.01</v>
      </c>
      <c r="G1106" s="4">
        <v>112.88452792081824</v>
      </c>
      <c r="H1106" s="16">
        <f t="shared" si="99"/>
        <v>176.35451948260933</v>
      </c>
      <c r="I1106" s="48">
        <v>165.26</v>
      </c>
      <c r="J1106" s="92">
        <v>141.48</v>
      </c>
      <c r="K1106" s="89">
        <f t="shared" si="98"/>
        <v>1.1680802940344925</v>
      </c>
      <c r="L1106" s="82">
        <f t="shared" si="100"/>
        <v>112.88452792081824</v>
      </c>
      <c r="M1106" s="83">
        <f t="shared" si="101"/>
        <v>146.39738770570935</v>
      </c>
    </row>
    <row r="1107" spans="1:13" ht="15">
      <c r="A1107" s="22" t="s">
        <v>1874</v>
      </c>
      <c r="B1107" s="10" t="s">
        <v>1875</v>
      </c>
      <c r="C1107" s="11"/>
      <c r="D1107" s="12">
        <v>10.8</v>
      </c>
      <c r="E1107" s="13">
        <v>736200</v>
      </c>
      <c r="F1107" s="14">
        <f t="shared" si="102"/>
        <v>73.62</v>
      </c>
      <c r="G1107" s="4">
        <v>129.8352397811328</v>
      </c>
      <c r="H1107" s="16">
        <f t="shared" si="99"/>
        <v>176.35865224277748</v>
      </c>
      <c r="I1107" s="48">
        <v>190.08</v>
      </c>
      <c r="J1107" s="92">
        <v>162.72</v>
      </c>
      <c r="K1107" s="89">
        <f aca="true" t="shared" si="103" ref="K1107:K1169">I1107/J1107</f>
        <v>1.168141592920354</v>
      </c>
      <c r="L1107" s="82">
        <f t="shared" si="100"/>
        <v>129.8352397811328</v>
      </c>
      <c r="M1107" s="83">
        <f t="shared" si="101"/>
        <v>146.4009311496814</v>
      </c>
    </row>
    <row r="1108" spans="1:13" ht="15">
      <c r="A1108" s="22" t="s">
        <v>1876</v>
      </c>
      <c r="B1108" s="10" t="s">
        <v>1877</v>
      </c>
      <c r="C1108" s="11" t="s">
        <v>1851</v>
      </c>
      <c r="D1108" s="12"/>
      <c r="E1108" s="13"/>
      <c r="F1108" s="14"/>
      <c r="G1108" s="4"/>
      <c r="H1108" s="16"/>
      <c r="I1108" s="48"/>
      <c r="J1108" s="92"/>
      <c r="K1108" s="89"/>
      <c r="L1108" s="82">
        <f t="shared" si="100"/>
        <v>0</v>
      </c>
      <c r="M1108" s="83" t="e">
        <f t="shared" si="101"/>
        <v>#DIV/0!</v>
      </c>
    </row>
    <row r="1109" spans="1:13" ht="15">
      <c r="A1109" s="22"/>
      <c r="B1109" s="10" t="s">
        <v>1852</v>
      </c>
      <c r="C1109" s="11"/>
      <c r="D1109" s="12"/>
      <c r="E1109" s="13"/>
      <c r="F1109" s="14"/>
      <c r="G1109" s="4"/>
      <c r="H1109" s="16"/>
      <c r="I1109" s="48"/>
      <c r="J1109" s="92"/>
      <c r="K1109" s="89"/>
      <c r="L1109" s="82">
        <f t="shared" si="100"/>
        <v>0</v>
      </c>
      <c r="M1109" s="83" t="e">
        <f t="shared" si="101"/>
        <v>#DIV/0!</v>
      </c>
    </row>
    <row r="1110" spans="1:13" ht="15">
      <c r="A1110" s="22" t="s">
        <v>1878</v>
      </c>
      <c r="B1110" s="10" t="s">
        <v>1854</v>
      </c>
      <c r="C1110" s="11"/>
      <c r="D1110" s="12">
        <v>8.01</v>
      </c>
      <c r="E1110" s="13">
        <v>358700</v>
      </c>
      <c r="F1110" s="14">
        <f t="shared" si="102"/>
        <v>35.87</v>
      </c>
      <c r="G1110" s="4">
        <v>61.686596672064</v>
      </c>
      <c r="H1110" s="16">
        <f t="shared" si="99"/>
        <v>171.97266984127128</v>
      </c>
      <c r="I1110" s="48">
        <v>87.46</v>
      </c>
      <c r="J1110" s="92">
        <v>74.49</v>
      </c>
      <c r="K1110" s="89">
        <f t="shared" si="103"/>
        <v>1.174117331185394</v>
      </c>
      <c r="L1110" s="82">
        <f t="shared" si="100"/>
        <v>61.686596672064</v>
      </c>
      <c r="M1110" s="83">
        <f t="shared" si="101"/>
        <v>141.7812048619761</v>
      </c>
    </row>
    <row r="1111" spans="1:13" ht="15">
      <c r="A1111" s="22" t="s">
        <v>1879</v>
      </c>
      <c r="B1111" s="10" t="s">
        <v>1856</v>
      </c>
      <c r="C1111" s="11"/>
      <c r="D1111" s="12">
        <v>12.4</v>
      </c>
      <c r="E1111" s="13">
        <v>555300</v>
      </c>
      <c r="F1111" s="14">
        <f t="shared" si="102"/>
        <v>55.53</v>
      </c>
      <c r="G1111" s="4">
        <v>95.49485627135999</v>
      </c>
      <c r="H1111" s="16">
        <f t="shared" si="99"/>
        <v>171.96984741826037</v>
      </c>
      <c r="I1111" s="48">
        <v>135.39</v>
      </c>
      <c r="J1111" s="92">
        <v>115.31</v>
      </c>
      <c r="K1111" s="89">
        <f t="shared" si="103"/>
        <v>1.1741392767322867</v>
      </c>
      <c r="L1111" s="82">
        <f t="shared" si="100"/>
        <v>95.49485627135999</v>
      </c>
      <c r="M1111" s="83">
        <f t="shared" si="101"/>
        <v>141.7772697780425</v>
      </c>
    </row>
    <row r="1112" spans="1:13" ht="15">
      <c r="A1112" s="22" t="s">
        <v>1880</v>
      </c>
      <c r="B1112" s="10" t="s">
        <v>1858</v>
      </c>
      <c r="C1112" s="11"/>
      <c r="D1112" s="12">
        <v>18.4</v>
      </c>
      <c r="E1112" s="13">
        <v>823900</v>
      </c>
      <c r="F1112" s="14">
        <f t="shared" si="102"/>
        <v>82.39</v>
      </c>
      <c r="G1112" s="4">
        <v>141.70204478975998</v>
      </c>
      <c r="H1112" s="16">
        <f t="shared" si="99"/>
        <v>171.98937345522512</v>
      </c>
      <c r="I1112" s="48">
        <v>200.9</v>
      </c>
      <c r="J1112" s="92">
        <v>171.11</v>
      </c>
      <c r="K1112" s="89">
        <f t="shared" si="103"/>
        <v>1.1740985331073577</v>
      </c>
      <c r="L1112" s="82">
        <f t="shared" si="100"/>
        <v>141.70204478975998</v>
      </c>
      <c r="M1112" s="83">
        <f t="shared" si="101"/>
        <v>141.7763591895026</v>
      </c>
    </row>
    <row r="1113" spans="1:13" ht="30">
      <c r="A1113" s="22" t="s">
        <v>1881</v>
      </c>
      <c r="B1113" s="10" t="s">
        <v>1882</v>
      </c>
      <c r="C1113" s="11" t="s">
        <v>1883</v>
      </c>
      <c r="D1113" s="12"/>
      <c r="E1113" s="13"/>
      <c r="F1113" s="14"/>
      <c r="G1113" s="4"/>
      <c r="H1113" s="16"/>
      <c r="I1113" s="48"/>
      <c r="J1113" s="92"/>
      <c r="K1113" s="89"/>
      <c r="L1113" s="82">
        <f t="shared" si="100"/>
        <v>0</v>
      </c>
      <c r="M1113" s="83" t="e">
        <f t="shared" si="101"/>
        <v>#DIV/0!</v>
      </c>
    </row>
    <row r="1114" spans="1:13" ht="15">
      <c r="A1114" s="22"/>
      <c r="B1114" s="10" t="s">
        <v>1884</v>
      </c>
      <c r="C1114" s="11"/>
      <c r="D1114" s="12"/>
      <c r="E1114" s="13"/>
      <c r="F1114" s="14"/>
      <c r="G1114" s="4"/>
      <c r="H1114" s="16"/>
      <c r="I1114" s="48"/>
      <c r="J1114" s="92"/>
      <c r="K1114" s="89"/>
      <c r="L1114" s="82">
        <f t="shared" si="100"/>
        <v>0</v>
      </c>
      <c r="M1114" s="83" t="e">
        <f t="shared" si="101"/>
        <v>#DIV/0!</v>
      </c>
    </row>
    <row r="1115" spans="1:13" ht="15">
      <c r="A1115" s="22"/>
      <c r="B1115" s="10" t="s">
        <v>1885</v>
      </c>
      <c r="C1115" s="11"/>
      <c r="D1115" s="12"/>
      <c r="E1115" s="13"/>
      <c r="F1115" s="14"/>
      <c r="G1115" s="4"/>
      <c r="H1115" s="16"/>
      <c r="I1115" s="48"/>
      <c r="J1115" s="92"/>
      <c r="K1115" s="89"/>
      <c r="L1115" s="82">
        <f t="shared" si="100"/>
        <v>0</v>
      </c>
      <c r="M1115" s="83" t="e">
        <f t="shared" si="101"/>
        <v>#DIV/0!</v>
      </c>
    </row>
    <row r="1116" spans="1:13" ht="15">
      <c r="A1116" s="22" t="s">
        <v>1886</v>
      </c>
      <c r="B1116" s="10" t="s">
        <v>1887</v>
      </c>
      <c r="C1116" s="11"/>
      <c r="D1116" s="12">
        <v>14.13</v>
      </c>
      <c r="E1116" s="13">
        <v>963000</v>
      </c>
      <c r="F1116" s="14">
        <f t="shared" si="102"/>
        <v>96.3</v>
      </c>
      <c r="G1116" s="4">
        <v>146.28884376821762</v>
      </c>
      <c r="H1116" s="16">
        <f t="shared" si="99"/>
        <v>151.90949508641498</v>
      </c>
      <c r="I1116" s="48">
        <v>215.85</v>
      </c>
      <c r="J1116" s="92">
        <v>183.8</v>
      </c>
      <c r="K1116" s="89">
        <f t="shared" si="103"/>
        <v>1.1743743199129488</v>
      </c>
      <c r="L1116" s="82">
        <f t="shared" si="100"/>
        <v>146.28884376821762</v>
      </c>
      <c r="M1116" s="83">
        <f t="shared" si="101"/>
        <v>147.55055439633946</v>
      </c>
    </row>
    <row r="1117" spans="1:13" ht="15">
      <c r="A1117" s="22" t="s">
        <v>1888</v>
      </c>
      <c r="B1117" s="10" t="s">
        <v>1889</v>
      </c>
      <c r="C1117" s="11"/>
      <c r="D1117" s="12">
        <v>21.2</v>
      </c>
      <c r="E1117" s="13">
        <v>1444800</v>
      </c>
      <c r="F1117" s="14">
        <f t="shared" si="102"/>
        <v>144.48</v>
      </c>
      <c r="G1117" s="4">
        <v>219.48503098982397</v>
      </c>
      <c r="H1117" s="16">
        <f t="shared" si="99"/>
        <v>151.9137811391362</v>
      </c>
      <c r="I1117" s="48">
        <v>323.84</v>
      </c>
      <c r="J1117" s="92">
        <v>275.77</v>
      </c>
      <c r="K1117" s="89">
        <f t="shared" si="103"/>
        <v>1.1743119266055047</v>
      </c>
      <c r="L1117" s="82">
        <f t="shared" si="100"/>
        <v>219.48503098982397</v>
      </c>
      <c r="M1117" s="83">
        <f t="shared" si="101"/>
        <v>147.54536951315563</v>
      </c>
    </row>
    <row r="1118" spans="1:13" ht="15">
      <c r="A1118" s="22"/>
      <c r="B1118" s="10" t="s">
        <v>1890</v>
      </c>
      <c r="C1118" s="11"/>
      <c r="D1118" s="12"/>
      <c r="E1118" s="13"/>
      <c r="F1118" s="14"/>
      <c r="G1118" s="4"/>
      <c r="H1118" s="16"/>
      <c r="I1118" s="48"/>
      <c r="J1118" s="92"/>
      <c r="K1118" s="89"/>
      <c r="L1118" s="82">
        <f t="shared" si="100"/>
        <v>0</v>
      </c>
      <c r="M1118" s="83" t="e">
        <f t="shared" si="101"/>
        <v>#DIV/0!</v>
      </c>
    </row>
    <row r="1119" spans="1:13" ht="15">
      <c r="A1119" s="22" t="s">
        <v>1891</v>
      </c>
      <c r="B1119" s="10" t="s">
        <v>1887</v>
      </c>
      <c r="C1119" s="11"/>
      <c r="D1119" s="12">
        <v>12.18</v>
      </c>
      <c r="E1119" s="13">
        <v>830100</v>
      </c>
      <c r="F1119" s="14">
        <f t="shared" si="102"/>
        <v>83.01</v>
      </c>
      <c r="G1119" s="4">
        <v>126.1003621441536</v>
      </c>
      <c r="H1119" s="16">
        <f t="shared" si="99"/>
        <v>151.9098447706946</v>
      </c>
      <c r="I1119" s="48">
        <v>186.06</v>
      </c>
      <c r="J1119" s="92">
        <v>158.44</v>
      </c>
      <c r="K1119" s="89">
        <f t="shared" si="103"/>
        <v>1.174324665488513</v>
      </c>
      <c r="L1119" s="82">
        <f t="shared" si="100"/>
        <v>126.1003621441536</v>
      </c>
      <c r="M1119" s="83">
        <f t="shared" si="101"/>
        <v>147.54914009469903</v>
      </c>
    </row>
    <row r="1120" spans="1:13" ht="15">
      <c r="A1120" s="22" t="s">
        <v>1892</v>
      </c>
      <c r="B1120" s="10" t="s">
        <v>1889</v>
      </c>
      <c r="C1120" s="11"/>
      <c r="D1120" s="12">
        <v>18.27</v>
      </c>
      <c r="E1120" s="13">
        <v>1245100</v>
      </c>
      <c r="F1120" s="14">
        <f t="shared" si="102"/>
        <v>124.51</v>
      </c>
      <c r="G1120" s="4">
        <v>189.15054321623037</v>
      </c>
      <c r="H1120" s="16">
        <f t="shared" si="99"/>
        <v>151.91594507768883</v>
      </c>
      <c r="I1120" s="48">
        <v>279.09</v>
      </c>
      <c r="J1120" s="92">
        <v>237.65</v>
      </c>
      <c r="K1120" s="89">
        <f t="shared" si="103"/>
        <v>1.1743740795287185</v>
      </c>
      <c r="L1120" s="82">
        <f t="shared" si="100"/>
        <v>189.15054321623037</v>
      </c>
      <c r="M1120" s="83">
        <f t="shared" si="101"/>
        <v>147.54914009469903</v>
      </c>
    </row>
    <row r="1121" spans="1:13" ht="15">
      <c r="A1121" s="22"/>
      <c r="B1121" s="10" t="s">
        <v>1893</v>
      </c>
      <c r="C1121" s="11"/>
      <c r="D1121" s="12"/>
      <c r="E1121" s="13"/>
      <c r="F1121" s="14"/>
      <c r="G1121" s="4"/>
      <c r="H1121" s="16"/>
      <c r="I1121" s="48"/>
      <c r="J1121" s="92"/>
      <c r="K1121" s="89"/>
      <c r="L1121" s="82">
        <f t="shared" si="100"/>
        <v>0</v>
      </c>
      <c r="M1121" s="83" t="e">
        <f t="shared" si="101"/>
        <v>#DIV/0!</v>
      </c>
    </row>
    <row r="1122" spans="1:13" ht="15">
      <c r="A1122" s="22" t="s">
        <v>1894</v>
      </c>
      <c r="B1122" s="10" t="s">
        <v>1887</v>
      </c>
      <c r="C1122" s="11"/>
      <c r="D1122" s="12">
        <v>11.66</v>
      </c>
      <c r="E1122" s="13">
        <v>794600</v>
      </c>
      <c r="F1122" s="14">
        <f t="shared" si="102"/>
        <v>79.46</v>
      </c>
      <c r="G1122" s="4">
        <v>120.71676704440321</v>
      </c>
      <c r="H1122" s="16">
        <f t="shared" si="99"/>
        <v>151.92142844752482</v>
      </c>
      <c r="I1122" s="48">
        <v>178.11</v>
      </c>
      <c r="J1122" s="92">
        <v>151.67</v>
      </c>
      <c r="K1122" s="89">
        <f t="shared" si="103"/>
        <v>1.1743258389925497</v>
      </c>
      <c r="L1122" s="82">
        <f t="shared" si="100"/>
        <v>120.71676704440321</v>
      </c>
      <c r="M1122" s="83">
        <f t="shared" si="101"/>
        <v>147.54371274247748</v>
      </c>
    </row>
    <row r="1123" spans="1:13" ht="15">
      <c r="A1123" s="22" t="s">
        <v>1895</v>
      </c>
      <c r="B1123" s="10" t="s">
        <v>1889</v>
      </c>
      <c r="C1123" s="11"/>
      <c r="D1123" s="12">
        <v>17.49</v>
      </c>
      <c r="E1123" s="13">
        <v>1191900</v>
      </c>
      <c r="F1123" s="14">
        <f t="shared" si="102"/>
        <v>119.19</v>
      </c>
      <c r="G1123" s="4">
        <v>181.07515056660475</v>
      </c>
      <c r="H1123" s="16">
        <f t="shared" si="99"/>
        <v>151.92142844752476</v>
      </c>
      <c r="I1123" s="48">
        <v>267.17</v>
      </c>
      <c r="J1123" s="92">
        <v>227.51</v>
      </c>
      <c r="K1123" s="89">
        <f t="shared" si="103"/>
        <v>1.1743220078238321</v>
      </c>
      <c r="L1123" s="82">
        <f t="shared" si="100"/>
        <v>181.07515056660475</v>
      </c>
      <c r="M1123" s="83">
        <f t="shared" si="101"/>
        <v>147.54647402694113</v>
      </c>
    </row>
    <row r="1124" spans="1:13" ht="15">
      <c r="A1124" s="22" t="s">
        <v>1896</v>
      </c>
      <c r="B1124" s="10" t="s">
        <v>1897</v>
      </c>
      <c r="C1124" s="11" t="s">
        <v>1529</v>
      </c>
      <c r="D1124" s="12"/>
      <c r="E1124" s="13"/>
      <c r="F1124" s="14"/>
      <c r="G1124" s="4"/>
      <c r="H1124" s="16"/>
      <c r="I1124" s="48"/>
      <c r="J1124" s="92"/>
      <c r="K1124" s="89"/>
      <c r="L1124" s="82">
        <f t="shared" si="100"/>
        <v>0</v>
      </c>
      <c r="M1124" s="83" t="e">
        <f t="shared" si="101"/>
        <v>#DIV/0!</v>
      </c>
    </row>
    <row r="1125" spans="1:13" ht="15">
      <c r="A1125" s="22"/>
      <c r="B1125" s="10" t="s">
        <v>1898</v>
      </c>
      <c r="C1125" s="11"/>
      <c r="D1125" s="12"/>
      <c r="E1125" s="13"/>
      <c r="F1125" s="14"/>
      <c r="G1125" s="4"/>
      <c r="H1125" s="16"/>
      <c r="I1125" s="48"/>
      <c r="J1125" s="92"/>
      <c r="K1125" s="89"/>
      <c r="L1125" s="82">
        <f t="shared" si="100"/>
        <v>0</v>
      </c>
      <c r="M1125" s="83" t="e">
        <f t="shared" si="101"/>
        <v>#DIV/0!</v>
      </c>
    </row>
    <row r="1126" spans="1:13" ht="15">
      <c r="A1126" s="22" t="s">
        <v>1899</v>
      </c>
      <c r="B1126" s="10" t="s">
        <v>1737</v>
      </c>
      <c r="C1126" s="11"/>
      <c r="D1126" s="12">
        <v>0.4</v>
      </c>
      <c r="E1126" s="13">
        <v>23000</v>
      </c>
      <c r="F1126" s="14">
        <f t="shared" si="102"/>
        <v>2.3</v>
      </c>
      <c r="G1126" s="4">
        <v>3.594192593152</v>
      </c>
      <c r="H1126" s="16">
        <f t="shared" si="99"/>
        <v>156.26924318052176</v>
      </c>
      <c r="I1126" s="48">
        <v>5.15</v>
      </c>
      <c r="J1126" s="92">
        <v>4.38</v>
      </c>
      <c r="K1126" s="89">
        <f t="shared" si="103"/>
        <v>1.175799086757991</v>
      </c>
      <c r="L1126" s="82">
        <f t="shared" si="100"/>
        <v>3.594192593152</v>
      </c>
      <c r="M1126" s="83">
        <f t="shared" si="101"/>
        <v>143.28670115820375</v>
      </c>
    </row>
    <row r="1127" spans="1:13" ht="15">
      <c r="A1127" s="22" t="s">
        <v>1900</v>
      </c>
      <c r="B1127" s="10" t="s">
        <v>1782</v>
      </c>
      <c r="C1127" s="11"/>
      <c r="D1127" s="12">
        <v>0.65</v>
      </c>
      <c r="E1127" s="13">
        <v>37300</v>
      </c>
      <c r="F1127" s="14">
        <f t="shared" si="102"/>
        <v>3.73</v>
      </c>
      <c r="G1127" s="4">
        <v>5.840562963872</v>
      </c>
      <c r="H1127" s="16">
        <f t="shared" si="99"/>
        <v>156.58345747646112</v>
      </c>
      <c r="I1127" s="48">
        <v>8.37</v>
      </c>
      <c r="J1127" s="92">
        <v>7.11</v>
      </c>
      <c r="K1127" s="89">
        <f t="shared" si="103"/>
        <v>1.1772151898734176</v>
      </c>
      <c r="L1127" s="82">
        <f t="shared" si="100"/>
        <v>5.840562963872</v>
      </c>
      <c r="M1127" s="83">
        <f t="shared" si="101"/>
        <v>143.30810320467992</v>
      </c>
    </row>
    <row r="1128" spans="1:13" ht="15">
      <c r="A1128" s="22" t="s">
        <v>1901</v>
      </c>
      <c r="B1128" s="10" t="s">
        <v>1518</v>
      </c>
      <c r="C1128" s="11" t="s">
        <v>62</v>
      </c>
      <c r="D1128" s="12"/>
      <c r="E1128" s="13"/>
      <c r="F1128" s="14"/>
      <c r="G1128" s="4"/>
      <c r="H1128" s="16"/>
      <c r="I1128" s="48"/>
      <c r="J1128" s="92"/>
      <c r="K1128" s="89"/>
      <c r="L1128" s="82">
        <f t="shared" si="100"/>
        <v>0</v>
      </c>
      <c r="M1128" s="83" t="e">
        <f t="shared" si="101"/>
        <v>#DIV/0!</v>
      </c>
    </row>
    <row r="1129" spans="1:13" ht="15">
      <c r="A1129" s="22"/>
      <c r="B1129" s="10" t="s">
        <v>1902</v>
      </c>
      <c r="C1129" s="11"/>
      <c r="D1129" s="12"/>
      <c r="E1129" s="13"/>
      <c r="F1129" s="14"/>
      <c r="G1129" s="4"/>
      <c r="H1129" s="16"/>
      <c r="I1129" s="48"/>
      <c r="J1129" s="92"/>
      <c r="K1129" s="89"/>
      <c r="L1129" s="82">
        <f t="shared" si="100"/>
        <v>0</v>
      </c>
      <c r="M1129" s="83" t="e">
        <f t="shared" si="101"/>
        <v>#DIV/0!</v>
      </c>
    </row>
    <row r="1130" spans="1:13" ht="15">
      <c r="A1130" s="22" t="s">
        <v>1903</v>
      </c>
      <c r="B1130" s="10" t="s">
        <v>1737</v>
      </c>
      <c r="C1130" s="11"/>
      <c r="D1130" s="12">
        <v>0.79</v>
      </c>
      <c r="E1130" s="13">
        <v>53800</v>
      </c>
      <c r="F1130" s="14">
        <f t="shared" si="102"/>
        <v>5.38</v>
      </c>
      <c r="G1130" s="4">
        <v>8.1789233246208</v>
      </c>
      <c r="H1130" s="16">
        <f aca="true" t="shared" si="104" ref="H1130:H1191">G1130/F1130%</f>
        <v>152.0245971119108</v>
      </c>
      <c r="I1130" s="48">
        <v>12.07</v>
      </c>
      <c r="J1130" s="92">
        <v>10.28</v>
      </c>
      <c r="K1130" s="89">
        <f t="shared" si="103"/>
        <v>1.174124513618677</v>
      </c>
      <c r="L1130" s="82">
        <f t="shared" si="100"/>
        <v>8.1789233246208</v>
      </c>
      <c r="M1130" s="83">
        <f t="shared" si="101"/>
        <v>147.5744364012558</v>
      </c>
    </row>
    <row r="1131" spans="1:13" ht="15">
      <c r="A1131" s="22" t="s">
        <v>1904</v>
      </c>
      <c r="B1131" s="10" t="s">
        <v>1841</v>
      </c>
      <c r="C1131" s="11"/>
      <c r="D1131" s="12">
        <v>0.9</v>
      </c>
      <c r="E1131" s="13">
        <v>61300</v>
      </c>
      <c r="F1131" s="14">
        <f t="shared" si="102"/>
        <v>6.13</v>
      </c>
      <c r="G1131" s="4">
        <v>9.317760749568002</v>
      </c>
      <c r="H1131" s="16">
        <f t="shared" si="104"/>
        <v>152.0026223420555</v>
      </c>
      <c r="I1131" s="48">
        <v>13.75</v>
      </c>
      <c r="J1131" s="92">
        <v>11.71</v>
      </c>
      <c r="K1131" s="89">
        <f t="shared" si="103"/>
        <v>1.1742100768573867</v>
      </c>
      <c r="L1131" s="82">
        <f t="shared" si="100"/>
        <v>9.317760749568002</v>
      </c>
      <c r="M1131" s="83">
        <f t="shared" si="101"/>
        <v>147.56764387449516</v>
      </c>
    </row>
    <row r="1132" spans="1:13" ht="15">
      <c r="A1132" s="22" t="s">
        <v>1905</v>
      </c>
      <c r="B1132" s="10" t="s">
        <v>1782</v>
      </c>
      <c r="C1132" s="11"/>
      <c r="D1132" s="12">
        <v>1.06</v>
      </c>
      <c r="E1132" s="13">
        <v>72200</v>
      </c>
      <c r="F1132" s="14">
        <f t="shared" si="102"/>
        <v>7.22</v>
      </c>
      <c r="G1132" s="4">
        <v>10.974251549491202</v>
      </c>
      <c r="H1132" s="16">
        <f t="shared" si="104"/>
        <v>151.9979438987701</v>
      </c>
      <c r="I1132" s="48">
        <v>16.19</v>
      </c>
      <c r="J1132" s="92">
        <v>13.79</v>
      </c>
      <c r="K1132" s="89">
        <f t="shared" si="103"/>
        <v>1.1740391588107326</v>
      </c>
      <c r="L1132" s="82">
        <f t="shared" si="100"/>
        <v>10.974251549491202</v>
      </c>
      <c r="M1132" s="83">
        <f t="shared" si="101"/>
        <v>147.527145035696</v>
      </c>
    </row>
    <row r="1133" spans="1:13" ht="25.5" customHeight="1">
      <c r="A1133" s="22" t="s">
        <v>1906</v>
      </c>
      <c r="B1133" s="10" t="s">
        <v>1907</v>
      </c>
      <c r="C1133" s="35" t="s">
        <v>1908</v>
      </c>
      <c r="D1133" s="12">
        <v>0.92</v>
      </c>
      <c r="E1133" s="13">
        <v>62700</v>
      </c>
      <c r="F1133" s="14">
        <f t="shared" si="102"/>
        <v>6.27</v>
      </c>
      <c r="G1133" s="4">
        <v>9.5248220995584</v>
      </c>
      <c r="H1133" s="16">
        <f t="shared" si="104"/>
        <v>151.9110382704689</v>
      </c>
      <c r="I1133" s="48">
        <v>14.05</v>
      </c>
      <c r="J1133" s="92">
        <v>11.97</v>
      </c>
      <c r="K1133" s="89">
        <f t="shared" si="103"/>
        <v>1.1737677527151211</v>
      </c>
      <c r="L1133" s="82">
        <f t="shared" si="100"/>
        <v>9.5248220995584</v>
      </c>
      <c r="M1133" s="83">
        <f t="shared" si="101"/>
        <v>147.509316742529</v>
      </c>
    </row>
    <row r="1134" spans="1:13" ht="31.5" customHeight="1">
      <c r="A1134" s="22" t="s">
        <v>1909</v>
      </c>
      <c r="B1134" s="10" t="s">
        <v>1910</v>
      </c>
      <c r="C1134" s="35" t="s">
        <v>1911</v>
      </c>
      <c r="D1134" s="12">
        <v>0.2</v>
      </c>
      <c r="E1134" s="13">
        <v>13600</v>
      </c>
      <c r="F1134" s="14">
        <f t="shared" si="102"/>
        <v>1.36</v>
      </c>
      <c r="G1134" s="4">
        <v>2.0706134999040002</v>
      </c>
      <c r="H1134" s="16">
        <f t="shared" si="104"/>
        <v>152.25099264</v>
      </c>
      <c r="I1134" s="48">
        <v>3.06</v>
      </c>
      <c r="J1134" s="92">
        <v>2.6</v>
      </c>
      <c r="K1134" s="89">
        <f t="shared" si="103"/>
        <v>1.176923076923077</v>
      </c>
      <c r="L1134" s="82">
        <f t="shared" si="100"/>
        <v>2.0706134999040002</v>
      </c>
      <c r="M1134" s="83">
        <f t="shared" si="101"/>
        <v>147.7822877201308</v>
      </c>
    </row>
    <row r="1135" spans="1:13" ht="30">
      <c r="A1135" s="22" t="s">
        <v>1912</v>
      </c>
      <c r="B1135" s="10" t="s">
        <v>1913</v>
      </c>
      <c r="C1135" s="24" t="s">
        <v>1397</v>
      </c>
      <c r="D1135" s="12">
        <v>0.07</v>
      </c>
      <c r="E1135" s="13">
        <v>4800</v>
      </c>
      <c r="F1135" s="14">
        <f t="shared" si="102"/>
        <v>0.48</v>
      </c>
      <c r="G1135" s="4">
        <v>0.7307540143411201</v>
      </c>
      <c r="H1135" s="16">
        <f t="shared" si="104"/>
        <v>152.24041965440003</v>
      </c>
      <c r="I1135" s="48">
        <v>1.07</v>
      </c>
      <c r="J1135" s="92">
        <v>0.91</v>
      </c>
      <c r="K1135" s="89">
        <f t="shared" si="103"/>
        <v>1.1758241758241759</v>
      </c>
      <c r="L1135" s="82">
        <f t="shared" si="100"/>
        <v>0.7307540143411201</v>
      </c>
      <c r="M1135" s="83">
        <f t="shared" si="101"/>
        <v>146.42410154458872</v>
      </c>
    </row>
    <row r="1136" spans="1:13" ht="30">
      <c r="A1136" s="22" t="s">
        <v>1914</v>
      </c>
      <c r="B1136" s="10" t="s">
        <v>1915</v>
      </c>
      <c r="C1136" s="24" t="s">
        <v>393</v>
      </c>
      <c r="D1136" s="12">
        <v>1.67</v>
      </c>
      <c r="E1136" s="13">
        <v>113900</v>
      </c>
      <c r="F1136" s="14">
        <f t="shared" si="102"/>
        <v>11.39</v>
      </c>
      <c r="G1136" s="4">
        <v>19.724157934261758</v>
      </c>
      <c r="H1136" s="16">
        <f t="shared" si="104"/>
        <v>173.17083348781173</v>
      </c>
      <c r="I1136" s="48">
        <v>29.39</v>
      </c>
      <c r="J1136" s="92">
        <v>25.16</v>
      </c>
      <c r="K1136" s="89">
        <f t="shared" si="103"/>
        <v>1.1681240063593006</v>
      </c>
      <c r="L1136" s="82">
        <f t="shared" si="100"/>
        <v>19.724157934261758</v>
      </c>
      <c r="M1136" s="83">
        <f t="shared" si="101"/>
        <v>149.0050936417835</v>
      </c>
    </row>
    <row r="1137" spans="1:13" ht="15">
      <c r="A1137" s="22" t="s">
        <v>1916</v>
      </c>
      <c r="B1137" s="10" t="s">
        <v>1917</v>
      </c>
      <c r="C1137" s="11" t="s">
        <v>393</v>
      </c>
      <c r="D1137" s="12">
        <v>0.54</v>
      </c>
      <c r="E1137" s="13">
        <v>36800</v>
      </c>
      <c r="F1137" s="14">
        <f t="shared" si="102"/>
        <v>3.68</v>
      </c>
      <c r="G1137" s="4">
        <v>6.377871427845119</v>
      </c>
      <c r="H1137" s="16">
        <f t="shared" si="104"/>
        <v>173.31172358274782</v>
      </c>
      <c r="I1137" s="48">
        <v>9.5</v>
      </c>
      <c r="J1137" s="92">
        <v>8.14</v>
      </c>
      <c r="K1137" s="89">
        <f t="shared" si="103"/>
        <v>1.167076167076167</v>
      </c>
      <c r="L1137" s="82">
        <f t="shared" si="100"/>
        <v>6.377871427845119</v>
      </c>
      <c r="M1137" s="83">
        <f t="shared" si="101"/>
        <v>148.95251664252737</v>
      </c>
    </row>
    <row r="1138" spans="1:13" ht="15">
      <c r="A1138" s="22" t="s">
        <v>1918</v>
      </c>
      <c r="B1138" s="10" t="s">
        <v>1919</v>
      </c>
      <c r="C1138" s="11" t="s">
        <v>62</v>
      </c>
      <c r="D1138" s="12">
        <v>0.5</v>
      </c>
      <c r="E1138" s="13">
        <v>34100</v>
      </c>
      <c r="F1138" s="14">
        <f t="shared" si="102"/>
        <v>3.41</v>
      </c>
      <c r="G1138" s="4">
        <v>5.905436507264</v>
      </c>
      <c r="H1138" s="16">
        <f t="shared" si="104"/>
        <v>173.17995622475073</v>
      </c>
      <c r="I1138" s="48">
        <v>8.8</v>
      </c>
      <c r="J1138" s="92">
        <v>7.53</v>
      </c>
      <c r="K1138" s="89">
        <f t="shared" si="103"/>
        <v>1.1686586985391767</v>
      </c>
      <c r="L1138" s="82">
        <f t="shared" si="100"/>
        <v>5.905436507264</v>
      </c>
      <c r="M1138" s="83">
        <f t="shared" si="101"/>
        <v>149.01523349164003</v>
      </c>
    </row>
    <row r="1139" spans="1:13" ht="18" customHeight="1">
      <c r="A1139" s="22" t="s">
        <v>1920</v>
      </c>
      <c r="B1139" s="10" t="s">
        <v>1921</v>
      </c>
      <c r="C1139" s="11" t="s">
        <v>1922</v>
      </c>
      <c r="D1139" s="12">
        <v>0.25</v>
      </c>
      <c r="E1139" s="13">
        <v>17000</v>
      </c>
      <c r="F1139" s="14">
        <f t="shared" si="102"/>
        <v>1.7</v>
      </c>
      <c r="G1139" s="4">
        <v>2.952718253632</v>
      </c>
      <c r="H1139" s="16">
        <f t="shared" si="104"/>
        <v>173.68930903717646</v>
      </c>
      <c r="I1139" s="48">
        <v>4.4</v>
      </c>
      <c r="J1139" s="92">
        <v>3.77</v>
      </c>
      <c r="K1139" s="89">
        <f t="shared" si="103"/>
        <v>1.16710875331565</v>
      </c>
      <c r="L1139" s="82">
        <f t="shared" si="100"/>
        <v>2.952718253632</v>
      </c>
      <c r="M1139" s="83">
        <f t="shared" si="101"/>
        <v>149.01523349164003</v>
      </c>
    </row>
    <row r="1140" spans="1:13" ht="15">
      <c r="A1140" s="22" t="s">
        <v>1923</v>
      </c>
      <c r="B1140" s="10" t="s">
        <v>1924</v>
      </c>
      <c r="C1140" s="11" t="s">
        <v>62</v>
      </c>
      <c r="D1140" s="12">
        <v>0.67</v>
      </c>
      <c r="E1140" s="13">
        <v>45700</v>
      </c>
      <c r="F1140" s="14">
        <f t="shared" si="102"/>
        <v>4.57</v>
      </c>
      <c r="G1140" s="4">
        <v>7.913284919733759</v>
      </c>
      <c r="H1140" s="16">
        <f t="shared" si="104"/>
        <v>173.15721925019164</v>
      </c>
      <c r="I1140" s="48">
        <v>11.79</v>
      </c>
      <c r="J1140" s="92">
        <v>10.09</v>
      </c>
      <c r="K1140" s="89">
        <f t="shared" si="103"/>
        <v>1.1684836471754212</v>
      </c>
      <c r="L1140" s="82">
        <f t="shared" si="100"/>
        <v>7.913284919733759</v>
      </c>
      <c r="M1140" s="83">
        <f t="shared" si="101"/>
        <v>148.98995953751998</v>
      </c>
    </row>
    <row r="1141" spans="1:13" ht="30">
      <c r="A1141" s="22" t="s">
        <v>1925</v>
      </c>
      <c r="B1141" s="10" t="s">
        <v>1926</v>
      </c>
      <c r="C1141" s="11" t="s">
        <v>1927</v>
      </c>
      <c r="D1141" s="12">
        <v>0.2</v>
      </c>
      <c r="E1141" s="13">
        <v>11500</v>
      </c>
      <c r="F1141" s="14">
        <f t="shared" si="102"/>
        <v>1.15</v>
      </c>
      <c r="G1141" s="4">
        <v>1.98725012817408</v>
      </c>
      <c r="H1141" s="16">
        <f t="shared" si="104"/>
        <v>172.80435897165913</v>
      </c>
      <c r="I1141" s="48">
        <v>2.97</v>
      </c>
      <c r="J1141" s="92">
        <v>2.54</v>
      </c>
      <c r="K1141" s="89">
        <f t="shared" si="103"/>
        <v>1.1692913385826773</v>
      </c>
      <c r="L1141" s="82">
        <f t="shared" si="100"/>
        <v>1.98725012817408</v>
      </c>
      <c r="M1141" s="83">
        <f t="shared" si="101"/>
        <v>149.4527517141935</v>
      </c>
    </row>
    <row r="1142" spans="1:13" ht="18" customHeight="1">
      <c r="A1142" s="22" t="s">
        <v>1928</v>
      </c>
      <c r="B1142" s="10" t="s">
        <v>1929</v>
      </c>
      <c r="C1142" s="11" t="s">
        <v>62</v>
      </c>
      <c r="D1142" s="12">
        <v>0.32</v>
      </c>
      <c r="E1142" s="13">
        <v>18300</v>
      </c>
      <c r="F1142" s="14">
        <f t="shared" si="102"/>
        <v>1.83</v>
      </c>
      <c r="G1142" s="4">
        <v>3.179600205078528</v>
      </c>
      <c r="H1142" s="16">
        <f t="shared" si="104"/>
        <v>173.74864508625836</v>
      </c>
      <c r="I1142" s="48">
        <v>4.75</v>
      </c>
      <c r="J1142" s="92">
        <v>4.07</v>
      </c>
      <c r="K1142" s="89">
        <f t="shared" si="103"/>
        <v>1.167076167076167</v>
      </c>
      <c r="L1142" s="82">
        <f t="shared" si="100"/>
        <v>3.179600205078528</v>
      </c>
      <c r="M1142" s="83">
        <f t="shared" si="101"/>
        <v>149.3898507244148</v>
      </c>
    </row>
    <row r="1143" spans="1:13" ht="15">
      <c r="A1143" s="22" t="s">
        <v>1930</v>
      </c>
      <c r="B1143" s="10" t="s">
        <v>1931</v>
      </c>
      <c r="C1143" s="11" t="s">
        <v>1932</v>
      </c>
      <c r="D1143" s="12"/>
      <c r="E1143" s="13"/>
      <c r="F1143" s="14"/>
      <c r="G1143" s="4"/>
      <c r="H1143" s="16"/>
      <c r="I1143" s="48"/>
      <c r="J1143" s="92"/>
      <c r="K1143" s="89"/>
      <c r="L1143" s="82">
        <f t="shared" si="100"/>
        <v>0</v>
      </c>
      <c r="M1143" s="83" t="e">
        <f t="shared" si="101"/>
        <v>#DIV/0!</v>
      </c>
    </row>
    <row r="1144" spans="1:13" ht="15">
      <c r="A1144" s="22"/>
      <c r="B1144" s="10" t="s">
        <v>1933</v>
      </c>
      <c r="C1144" s="11"/>
      <c r="D1144" s="12"/>
      <c r="E1144" s="13"/>
      <c r="F1144" s="14"/>
      <c r="G1144" s="4"/>
      <c r="H1144" s="16"/>
      <c r="I1144" s="48"/>
      <c r="J1144" s="92"/>
      <c r="K1144" s="89"/>
      <c r="L1144" s="82">
        <f t="shared" si="100"/>
        <v>0</v>
      </c>
      <c r="M1144" s="83" t="e">
        <f t="shared" si="101"/>
        <v>#DIV/0!</v>
      </c>
    </row>
    <row r="1145" spans="1:13" ht="15">
      <c r="A1145" s="22" t="s">
        <v>1934</v>
      </c>
      <c r="B1145" s="10" t="s">
        <v>1790</v>
      </c>
      <c r="C1145" s="11"/>
      <c r="D1145" s="12">
        <v>0.06</v>
      </c>
      <c r="E1145" s="13">
        <v>3400</v>
      </c>
      <c r="F1145" s="14">
        <f t="shared" si="102"/>
        <v>0.34</v>
      </c>
      <c r="G1145" s="4">
        <v>0.5391288889728</v>
      </c>
      <c r="H1145" s="16">
        <f t="shared" si="104"/>
        <v>158.56732028611762</v>
      </c>
      <c r="I1145" s="48">
        <v>0.77</v>
      </c>
      <c r="J1145" s="92">
        <v>0.66</v>
      </c>
      <c r="K1145" s="89">
        <f t="shared" si="103"/>
        <v>1.1666666666666667</v>
      </c>
      <c r="L1145" s="82">
        <f t="shared" si="100"/>
        <v>0.5391288889728</v>
      </c>
      <c r="M1145" s="83">
        <f t="shared" si="101"/>
        <v>142.82299015121927</v>
      </c>
    </row>
    <row r="1146" spans="1:13" ht="15">
      <c r="A1146" s="22" t="s">
        <v>1935</v>
      </c>
      <c r="B1146" s="10" t="s">
        <v>1735</v>
      </c>
      <c r="C1146" s="11"/>
      <c r="D1146" s="12">
        <v>0.07</v>
      </c>
      <c r="E1146" s="13">
        <v>4000</v>
      </c>
      <c r="F1146" s="14">
        <f t="shared" si="102"/>
        <v>0.4</v>
      </c>
      <c r="G1146" s="4">
        <v>0.6289837038016001</v>
      </c>
      <c r="H1146" s="16">
        <f t="shared" si="104"/>
        <v>157.24592595040002</v>
      </c>
      <c r="I1146" s="48">
        <v>0.9</v>
      </c>
      <c r="J1146" s="92">
        <v>0.77</v>
      </c>
      <c r="K1146" s="89">
        <f t="shared" si="103"/>
        <v>1.1688311688311688</v>
      </c>
      <c r="L1146" s="82">
        <f t="shared" si="100"/>
        <v>0.6289837038016001</v>
      </c>
      <c r="M1146" s="83">
        <f t="shared" si="101"/>
        <v>143.08796786949608</v>
      </c>
    </row>
    <row r="1147" spans="1:13" ht="15">
      <c r="A1147" s="22" t="s">
        <v>1936</v>
      </c>
      <c r="B1147" s="10" t="s">
        <v>1737</v>
      </c>
      <c r="C1147" s="11"/>
      <c r="D1147" s="12">
        <v>0.11</v>
      </c>
      <c r="E1147" s="13">
        <v>6300</v>
      </c>
      <c r="F1147" s="14">
        <f t="shared" si="102"/>
        <v>0.63</v>
      </c>
      <c r="G1147" s="4">
        <v>0.9884029631167999</v>
      </c>
      <c r="H1147" s="16">
        <f t="shared" si="104"/>
        <v>156.88935922488886</v>
      </c>
      <c r="I1147" s="48">
        <v>1.42</v>
      </c>
      <c r="J1147" s="92">
        <v>1.2</v>
      </c>
      <c r="K1147" s="89">
        <f t="shared" si="103"/>
        <v>1.1833333333333333</v>
      </c>
      <c r="L1147" s="82">
        <f t="shared" si="100"/>
        <v>0.9884029631167999</v>
      </c>
      <c r="M1147" s="83">
        <f t="shared" si="101"/>
        <v>143.66610107300923</v>
      </c>
    </row>
    <row r="1148" spans="1:13" ht="15">
      <c r="A1148" s="22" t="s">
        <v>1937</v>
      </c>
      <c r="B1148" s="10" t="s">
        <v>1938</v>
      </c>
      <c r="C1148" s="11" t="s">
        <v>1529</v>
      </c>
      <c r="D1148" s="12"/>
      <c r="E1148" s="13"/>
      <c r="F1148" s="14"/>
      <c r="G1148" s="4"/>
      <c r="H1148" s="16"/>
      <c r="I1148" s="48"/>
      <c r="J1148" s="92"/>
      <c r="K1148" s="89"/>
      <c r="L1148" s="82">
        <f t="shared" si="100"/>
        <v>0</v>
      </c>
      <c r="M1148" s="83" t="e">
        <f t="shared" si="101"/>
        <v>#DIV/0!</v>
      </c>
    </row>
    <row r="1149" spans="1:13" ht="15">
      <c r="A1149" s="22"/>
      <c r="B1149" s="10" t="s">
        <v>1933</v>
      </c>
      <c r="C1149" s="11"/>
      <c r="D1149" s="12"/>
      <c r="E1149" s="13"/>
      <c r="F1149" s="14"/>
      <c r="G1149" s="4"/>
      <c r="H1149" s="16"/>
      <c r="I1149" s="48"/>
      <c r="J1149" s="92"/>
      <c r="K1149" s="89"/>
      <c r="L1149" s="82">
        <f t="shared" si="100"/>
        <v>0</v>
      </c>
      <c r="M1149" s="83" t="e">
        <f t="shared" si="101"/>
        <v>#DIV/0!</v>
      </c>
    </row>
    <row r="1150" spans="1:13" ht="15">
      <c r="A1150" s="22" t="s">
        <v>1939</v>
      </c>
      <c r="B1150" s="10" t="s">
        <v>1737</v>
      </c>
      <c r="C1150" s="11"/>
      <c r="D1150" s="12">
        <v>0.47</v>
      </c>
      <c r="E1150" s="13">
        <v>32000</v>
      </c>
      <c r="F1150" s="14">
        <f t="shared" si="102"/>
        <v>3.2</v>
      </c>
      <c r="G1150" s="4">
        <v>4.8659417247744</v>
      </c>
      <c r="H1150" s="16">
        <f t="shared" si="104"/>
        <v>152.06067889919998</v>
      </c>
      <c r="I1150" s="48">
        <v>7.18</v>
      </c>
      <c r="J1150" s="92">
        <v>6.11</v>
      </c>
      <c r="K1150" s="89">
        <f t="shared" si="103"/>
        <v>1.1751227495908345</v>
      </c>
      <c r="L1150" s="82">
        <f t="shared" si="100"/>
        <v>4.8659417247744</v>
      </c>
      <c r="M1150" s="83">
        <f t="shared" si="101"/>
        <v>147.5562266486635</v>
      </c>
    </row>
    <row r="1151" spans="1:13" ht="15">
      <c r="A1151" s="22" t="s">
        <v>1940</v>
      </c>
      <c r="B1151" s="10" t="s">
        <v>1782</v>
      </c>
      <c r="C1151" s="11"/>
      <c r="D1151" s="12">
        <v>0.7</v>
      </c>
      <c r="E1151" s="13">
        <v>47700</v>
      </c>
      <c r="F1151" s="14">
        <f t="shared" si="102"/>
        <v>4.77</v>
      </c>
      <c r="G1151" s="4">
        <v>7.247147249664</v>
      </c>
      <c r="H1151" s="16">
        <f t="shared" si="104"/>
        <v>151.9318081690566</v>
      </c>
      <c r="I1151" s="48">
        <v>10.69</v>
      </c>
      <c r="J1151" s="92">
        <v>9.11</v>
      </c>
      <c r="K1151" s="89">
        <f t="shared" si="103"/>
        <v>1.1734357848518113</v>
      </c>
      <c r="L1151" s="82">
        <f t="shared" si="100"/>
        <v>7.247147249664</v>
      </c>
      <c r="M1151" s="83">
        <f t="shared" si="101"/>
        <v>147.50631706145646</v>
      </c>
    </row>
    <row r="1152" spans="1:13" ht="15">
      <c r="A1152" s="22" t="s">
        <v>1941</v>
      </c>
      <c r="B1152" s="10" t="s">
        <v>1942</v>
      </c>
      <c r="C1152" s="11" t="s">
        <v>1943</v>
      </c>
      <c r="D1152" s="12"/>
      <c r="E1152" s="13"/>
      <c r="F1152" s="14"/>
      <c r="G1152" s="4"/>
      <c r="H1152" s="16"/>
      <c r="I1152" s="48"/>
      <c r="J1152" s="92"/>
      <c r="K1152" s="89"/>
      <c r="L1152" s="82">
        <f t="shared" si="100"/>
        <v>0</v>
      </c>
      <c r="M1152" s="83" t="e">
        <f t="shared" si="101"/>
        <v>#DIV/0!</v>
      </c>
    </row>
    <row r="1153" spans="1:13" ht="15">
      <c r="A1153" s="22"/>
      <c r="B1153" s="10" t="s">
        <v>1933</v>
      </c>
      <c r="C1153" s="11"/>
      <c r="D1153" s="12"/>
      <c r="E1153" s="13"/>
      <c r="F1153" s="14"/>
      <c r="G1153" s="4"/>
      <c r="H1153" s="16"/>
      <c r="I1153" s="48"/>
      <c r="J1153" s="92"/>
      <c r="K1153" s="89"/>
      <c r="L1153" s="82">
        <f t="shared" si="100"/>
        <v>0</v>
      </c>
      <c r="M1153" s="83" t="e">
        <f t="shared" si="101"/>
        <v>#DIV/0!</v>
      </c>
    </row>
    <row r="1154" spans="1:13" ht="15">
      <c r="A1154" s="22" t="s">
        <v>1944</v>
      </c>
      <c r="B1154" s="10" t="s">
        <v>1790</v>
      </c>
      <c r="C1154" s="11"/>
      <c r="D1154" s="12">
        <v>0.15</v>
      </c>
      <c r="E1154" s="13">
        <v>8600</v>
      </c>
      <c r="F1154" s="14">
        <f t="shared" si="102"/>
        <v>0.86</v>
      </c>
      <c r="G1154" s="4">
        <v>1.3478222224319998</v>
      </c>
      <c r="H1154" s="16">
        <f t="shared" si="104"/>
        <v>156.72351423627904</v>
      </c>
      <c r="I1154" s="48">
        <v>1.93</v>
      </c>
      <c r="J1154" s="92">
        <v>1.64</v>
      </c>
      <c r="K1154" s="89">
        <f t="shared" si="103"/>
        <v>1.1768292682926829</v>
      </c>
      <c r="L1154" s="82">
        <f t="shared" si="100"/>
        <v>1.3478222224319998</v>
      </c>
      <c r="M1154" s="83">
        <f t="shared" si="101"/>
        <v>143.19395895680685</v>
      </c>
    </row>
    <row r="1155" spans="1:13" ht="15">
      <c r="A1155" s="22" t="s">
        <v>1945</v>
      </c>
      <c r="B1155" s="10" t="s">
        <v>1735</v>
      </c>
      <c r="C1155" s="11"/>
      <c r="D1155" s="12">
        <v>0.21</v>
      </c>
      <c r="E1155" s="13">
        <v>12100</v>
      </c>
      <c r="F1155" s="14">
        <f t="shared" si="102"/>
        <v>1.21</v>
      </c>
      <c r="G1155" s="4">
        <v>1.8869511114048</v>
      </c>
      <c r="H1155" s="16">
        <f t="shared" si="104"/>
        <v>155.9463728433719</v>
      </c>
      <c r="I1155" s="48">
        <v>2.7</v>
      </c>
      <c r="J1155" s="92">
        <v>2.3</v>
      </c>
      <c r="K1155" s="89">
        <f t="shared" si="103"/>
        <v>1.173913043478261</v>
      </c>
      <c r="L1155" s="82">
        <f t="shared" si="100"/>
        <v>1.8869511114048</v>
      </c>
      <c r="M1155" s="83">
        <f t="shared" si="101"/>
        <v>143.0879678694961</v>
      </c>
    </row>
    <row r="1156" spans="1:13" ht="15">
      <c r="A1156" s="22" t="s">
        <v>1946</v>
      </c>
      <c r="B1156" s="10" t="s">
        <v>1737</v>
      </c>
      <c r="C1156" s="11"/>
      <c r="D1156" s="12">
        <v>0.33</v>
      </c>
      <c r="E1156" s="13">
        <v>18900</v>
      </c>
      <c r="F1156" s="14">
        <f t="shared" si="102"/>
        <v>1.89</v>
      </c>
      <c r="G1156" s="4">
        <v>2.9652088893504</v>
      </c>
      <c r="H1156" s="16">
        <f t="shared" si="104"/>
        <v>156.8893592248889</v>
      </c>
      <c r="I1156" s="48">
        <v>4.25</v>
      </c>
      <c r="J1156" s="92">
        <v>3.61</v>
      </c>
      <c r="K1156" s="89">
        <f t="shared" si="103"/>
        <v>1.1772853185595569</v>
      </c>
      <c r="L1156" s="82">
        <f t="shared" si="100"/>
        <v>2.9652088893504</v>
      </c>
      <c r="M1156" s="83">
        <f t="shared" si="101"/>
        <v>143.32885670429326</v>
      </c>
    </row>
    <row r="1157" spans="1:13" ht="15">
      <c r="A1157" s="22" t="s">
        <v>1947</v>
      </c>
      <c r="B1157" s="10" t="s">
        <v>1948</v>
      </c>
      <c r="C1157" s="11" t="s">
        <v>1949</v>
      </c>
      <c r="D1157" s="12"/>
      <c r="E1157" s="13"/>
      <c r="F1157" s="14"/>
      <c r="G1157" s="4"/>
      <c r="H1157" s="16"/>
      <c r="I1157" s="48"/>
      <c r="J1157" s="92"/>
      <c r="K1157" s="89"/>
      <c r="L1157" s="82">
        <f t="shared" si="100"/>
        <v>0</v>
      </c>
      <c r="M1157" s="83" t="e">
        <f t="shared" si="101"/>
        <v>#DIV/0!</v>
      </c>
    </row>
    <row r="1158" spans="1:13" ht="15">
      <c r="A1158" s="22"/>
      <c r="B1158" s="10" t="s">
        <v>1933</v>
      </c>
      <c r="C1158" s="11"/>
      <c r="D1158" s="12"/>
      <c r="E1158" s="13"/>
      <c r="F1158" s="14"/>
      <c r="G1158" s="4"/>
      <c r="H1158" s="16"/>
      <c r="I1158" s="48"/>
      <c r="J1158" s="92"/>
      <c r="K1158" s="89"/>
      <c r="L1158" s="82">
        <f t="shared" si="100"/>
        <v>0</v>
      </c>
      <c r="M1158" s="83" t="e">
        <f t="shared" si="101"/>
        <v>#DIV/0!</v>
      </c>
    </row>
    <row r="1159" spans="1:13" ht="15">
      <c r="A1159" s="22" t="s">
        <v>1950</v>
      </c>
      <c r="B1159" s="10" t="s">
        <v>1951</v>
      </c>
      <c r="C1159" s="11"/>
      <c r="D1159" s="12">
        <v>0.07</v>
      </c>
      <c r="E1159" s="13">
        <v>4000</v>
      </c>
      <c r="F1159" s="14">
        <f t="shared" si="102"/>
        <v>0.4</v>
      </c>
      <c r="G1159" s="4">
        <v>0.6289837038016001</v>
      </c>
      <c r="H1159" s="16">
        <f t="shared" si="104"/>
        <v>157.24592595040002</v>
      </c>
      <c r="I1159" s="48">
        <v>0.9</v>
      </c>
      <c r="J1159" s="92">
        <v>0.77</v>
      </c>
      <c r="K1159" s="89">
        <f t="shared" si="103"/>
        <v>1.1688311688311688</v>
      </c>
      <c r="L1159" s="82">
        <f t="shared" si="100"/>
        <v>0.6289837038016001</v>
      </c>
      <c r="M1159" s="83">
        <f t="shared" si="101"/>
        <v>143.08796786949608</v>
      </c>
    </row>
    <row r="1160" spans="1:13" ht="15">
      <c r="A1160" s="22" t="s">
        <v>1952</v>
      </c>
      <c r="B1160" s="10" t="s">
        <v>1790</v>
      </c>
      <c r="C1160" s="11"/>
      <c r="D1160" s="12">
        <v>0.09</v>
      </c>
      <c r="E1160" s="13">
        <v>5200</v>
      </c>
      <c r="F1160" s="14">
        <f t="shared" si="102"/>
        <v>0.52</v>
      </c>
      <c r="G1160" s="4">
        <v>0.8086933334591999</v>
      </c>
      <c r="H1160" s="16">
        <f t="shared" si="104"/>
        <v>155.51794874215383</v>
      </c>
      <c r="I1160" s="48">
        <v>1.16</v>
      </c>
      <c r="J1160" s="92">
        <v>0.98</v>
      </c>
      <c r="K1160" s="89">
        <f t="shared" si="103"/>
        <v>1.183673469387755</v>
      </c>
      <c r="L1160" s="82">
        <f aca="true" t="shared" si="105" ref="L1160:L1223">G1160</f>
        <v>0.8086933334591999</v>
      </c>
      <c r="M1160" s="83">
        <f aca="true" t="shared" si="106" ref="M1160:M1223">I1160/L1160*100</f>
        <v>143.44127149386526</v>
      </c>
    </row>
    <row r="1161" spans="1:13" ht="15">
      <c r="A1161" s="22" t="s">
        <v>1953</v>
      </c>
      <c r="B1161" s="10" t="s">
        <v>1735</v>
      </c>
      <c r="C1161" s="11"/>
      <c r="D1161" s="12">
        <v>0.11</v>
      </c>
      <c r="E1161" s="13">
        <v>6300</v>
      </c>
      <c r="F1161" s="14">
        <f aca="true" t="shared" si="107" ref="F1161:F1224">E1161/10000</f>
        <v>0.63</v>
      </c>
      <c r="G1161" s="4">
        <v>0.9884029631167999</v>
      </c>
      <c r="H1161" s="16">
        <f t="shared" si="104"/>
        <v>156.88935922488886</v>
      </c>
      <c r="I1161" s="48">
        <v>1.42</v>
      </c>
      <c r="J1161" s="92">
        <v>1.2</v>
      </c>
      <c r="K1161" s="89">
        <f t="shared" si="103"/>
        <v>1.1833333333333333</v>
      </c>
      <c r="L1161" s="82">
        <f t="shared" si="105"/>
        <v>0.9884029631167999</v>
      </c>
      <c r="M1161" s="83">
        <f t="shared" si="106"/>
        <v>143.66610107300923</v>
      </c>
    </row>
    <row r="1162" spans="1:13" ht="15">
      <c r="A1162" s="22" t="s">
        <v>1954</v>
      </c>
      <c r="B1162" s="10" t="s">
        <v>1955</v>
      </c>
      <c r="C1162" s="11" t="s">
        <v>1956</v>
      </c>
      <c r="D1162" s="12"/>
      <c r="E1162" s="13"/>
      <c r="F1162" s="14"/>
      <c r="G1162" s="4"/>
      <c r="H1162" s="16"/>
      <c r="I1162" s="48"/>
      <c r="J1162" s="92"/>
      <c r="K1162" s="89"/>
      <c r="L1162" s="82">
        <f t="shared" si="105"/>
        <v>0</v>
      </c>
      <c r="M1162" s="83" t="e">
        <f t="shared" si="106"/>
        <v>#DIV/0!</v>
      </c>
    </row>
    <row r="1163" spans="1:13" ht="15">
      <c r="A1163" s="22"/>
      <c r="B1163" s="10" t="s">
        <v>1933</v>
      </c>
      <c r="C1163" s="11"/>
      <c r="D1163" s="12"/>
      <c r="E1163" s="13"/>
      <c r="F1163" s="14"/>
      <c r="G1163" s="4"/>
      <c r="H1163" s="16"/>
      <c r="I1163" s="48"/>
      <c r="J1163" s="92"/>
      <c r="K1163" s="89"/>
      <c r="L1163" s="82">
        <f t="shared" si="105"/>
        <v>0</v>
      </c>
      <c r="M1163" s="83" t="e">
        <f t="shared" si="106"/>
        <v>#DIV/0!</v>
      </c>
    </row>
    <row r="1164" spans="1:13" ht="15">
      <c r="A1164" s="22" t="s">
        <v>1957</v>
      </c>
      <c r="B1164" s="10" t="s">
        <v>1737</v>
      </c>
      <c r="C1164" s="11"/>
      <c r="D1164" s="12">
        <v>0.58</v>
      </c>
      <c r="E1164" s="13">
        <v>39500</v>
      </c>
      <c r="F1164" s="14">
        <f t="shared" si="107"/>
        <v>3.95</v>
      </c>
      <c r="G1164" s="4">
        <v>6.0047791497216</v>
      </c>
      <c r="H1164" s="16">
        <f t="shared" si="104"/>
        <v>152.0197253094076</v>
      </c>
      <c r="I1164" s="48">
        <v>8.86</v>
      </c>
      <c r="J1164" s="92">
        <v>7.54</v>
      </c>
      <c r="K1164" s="89">
        <f t="shared" si="103"/>
        <v>1.1750663129973473</v>
      </c>
      <c r="L1164" s="82">
        <f t="shared" si="105"/>
        <v>6.0047791497216</v>
      </c>
      <c r="M1164" s="83">
        <f t="shared" si="106"/>
        <v>147.54914009469903</v>
      </c>
    </row>
    <row r="1165" spans="1:13" ht="15">
      <c r="A1165" s="22" t="s">
        <v>1958</v>
      </c>
      <c r="B1165" s="10" t="s">
        <v>1782</v>
      </c>
      <c r="C1165" s="11"/>
      <c r="D1165" s="12">
        <v>0.83</v>
      </c>
      <c r="E1165" s="13">
        <v>56600</v>
      </c>
      <c r="F1165" s="14">
        <f t="shared" si="107"/>
        <v>5.66</v>
      </c>
      <c r="G1165" s="4">
        <v>8.593046024601598</v>
      </c>
      <c r="H1165" s="16">
        <f t="shared" si="104"/>
        <v>151.820601141371</v>
      </c>
      <c r="I1165" s="48">
        <v>12.68</v>
      </c>
      <c r="J1165" s="92">
        <v>10.8</v>
      </c>
      <c r="K1165" s="89">
        <f t="shared" si="103"/>
        <v>1.174074074074074</v>
      </c>
      <c r="L1165" s="82">
        <f t="shared" si="105"/>
        <v>8.593046024601598</v>
      </c>
      <c r="M1165" s="83">
        <f t="shared" si="106"/>
        <v>147.56117869842186</v>
      </c>
    </row>
    <row r="1166" spans="1:13" ht="15">
      <c r="A1166" s="22" t="s">
        <v>1959</v>
      </c>
      <c r="B1166" s="10" t="s">
        <v>1960</v>
      </c>
      <c r="C1166" s="11" t="s">
        <v>1961</v>
      </c>
      <c r="D1166" s="12"/>
      <c r="E1166" s="13"/>
      <c r="F1166" s="14"/>
      <c r="G1166" s="4"/>
      <c r="H1166" s="16"/>
      <c r="I1166" s="48"/>
      <c r="J1166" s="92"/>
      <c r="K1166" s="89"/>
      <c r="L1166" s="82">
        <f t="shared" si="105"/>
        <v>0</v>
      </c>
      <c r="M1166" s="83" t="e">
        <f t="shared" si="106"/>
        <v>#DIV/0!</v>
      </c>
    </row>
    <row r="1167" spans="1:13" ht="15">
      <c r="A1167" s="22"/>
      <c r="B1167" s="10" t="s">
        <v>1962</v>
      </c>
      <c r="C1167" s="11"/>
      <c r="D1167" s="12"/>
      <c r="E1167" s="13"/>
      <c r="F1167" s="14"/>
      <c r="G1167" s="4"/>
      <c r="H1167" s="16"/>
      <c r="I1167" s="48"/>
      <c r="J1167" s="92"/>
      <c r="K1167" s="89"/>
      <c r="L1167" s="82">
        <f t="shared" si="105"/>
        <v>0</v>
      </c>
      <c r="M1167" s="83" t="e">
        <f t="shared" si="106"/>
        <v>#DIV/0!</v>
      </c>
    </row>
    <row r="1168" spans="1:13" ht="15">
      <c r="A1168" s="22" t="s">
        <v>1963</v>
      </c>
      <c r="B1168" s="10" t="s">
        <v>1737</v>
      </c>
      <c r="C1168" s="11"/>
      <c r="D1168" s="12">
        <v>0.58</v>
      </c>
      <c r="E1168" s="13">
        <v>39500</v>
      </c>
      <c r="F1168" s="14">
        <f t="shared" si="107"/>
        <v>3.95</v>
      </c>
      <c r="G1168" s="4">
        <v>6.0047791497216</v>
      </c>
      <c r="H1168" s="16">
        <f t="shared" si="104"/>
        <v>152.0197253094076</v>
      </c>
      <c r="I1168" s="48">
        <v>8.86</v>
      </c>
      <c r="J1168" s="92">
        <v>7.54</v>
      </c>
      <c r="K1168" s="89">
        <f t="shared" si="103"/>
        <v>1.1750663129973473</v>
      </c>
      <c r="L1168" s="82">
        <f t="shared" si="105"/>
        <v>6.0047791497216</v>
      </c>
      <c r="M1168" s="83">
        <f t="shared" si="106"/>
        <v>147.54914009469903</v>
      </c>
    </row>
    <row r="1169" spans="1:13" ht="15">
      <c r="A1169" s="22" t="s">
        <v>1964</v>
      </c>
      <c r="B1169" s="10" t="s">
        <v>1782</v>
      </c>
      <c r="C1169" s="11"/>
      <c r="D1169" s="12">
        <v>0.87</v>
      </c>
      <c r="E1169" s="13">
        <v>59300</v>
      </c>
      <c r="F1169" s="14">
        <f t="shared" si="107"/>
        <v>5.93</v>
      </c>
      <c r="G1169" s="4">
        <v>9.0071687245824</v>
      </c>
      <c r="H1169" s="16">
        <f t="shared" si="104"/>
        <v>151.89154678891063</v>
      </c>
      <c r="I1169" s="48">
        <v>13.29</v>
      </c>
      <c r="J1169" s="92">
        <v>11.32</v>
      </c>
      <c r="K1169" s="89">
        <f t="shared" si="103"/>
        <v>1.1740282685512367</v>
      </c>
      <c r="L1169" s="82">
        <f t="shared" si="105"/>
        <v>9.0071687245824</v>
      </c>
      <c r="M1169" s="83">
        <f t="shared" si="106"/>
        <v>147.54914009469903</v>
      </c>
    </row>
    <row r="1170" spans="1:13" ht="15">
      <c r="A1170" s="22" t="s">
        <v>1965</v>
      </c>
      <c r="B1170" s="10" t="s">
        <v>1966</v>
      </c>
      <c r="C1170" s="11" t="s">
        <v>1967</v>
      </c>
      <c r="D1170" s="12"/>
      <c r="E1170" s="13"/>
      <c r="F1170" s="14"/>
      <c r="G1170" s="4"/>
      <c r="H1170" s="16"/>
      <c r="I1170" s="48"/>
      <c r="J1170" s="92"/>
      <c r="K1170" s="89"/>
      <c r="L1170" s="82">
        <f t="shared" si="105"/>
        <v>0</v>
      </c>
      <c r="M1170" s="83" t="e">
        <f t="shared" si="106"/>
        <v>#DIV/0!</v>
      </c>
    </row>
    <row r="1171" spans="1:13" ht="15">
      <c r="A1171" s="22"/>
      <c r="B1171" s="10" t="s">
        <v>1933</v>
      </c>
      <c r="C1171" s="11"/>
      <c r="D1171" s="12"/>
      <c r="E1171" s="13"/>
      <c r="F1171" s="14"/>
      <c r="G1171" s="4"/>
      <c r="H1171" s="16"/>
      <c r="I1171" s="48"/>
      <c r="J1171" s="92"/>
      <c r="K1171" s="89"/>
      <c r="L1171" s="82">
        <f t="shared" si="105"/>
        <v>0</v>
      </c>
      <c r="M1171" s="83" t="e">
        <f t="shared" si="106"/>
        <v>#DIV/0!</v>
      </c>
    </row>
    <row r="1172" spans="1:13" ht="15">
      <c r="A1172" s="22" t="s">
        <v>1968</v>
      </c>
      <c r="B1172" s="10" t="s">
        <v>1782</v>
      </c>
      <c r="C1172" s="11"/>
      <c r="D1172" s="12">
        <v>2.94</v>
      </c>
      <c r="E1172" s="13">
        <v>200300</v>
      </c>
      <c r="F1172" s="14">
        <f t="shared" si="107"/>
        <v>20.03</v>
      </c>
      <c r="G1172" s="4">
        <v>30.4380184485888</v>
      </c>
      <c r="H1172" s="16">
        <f t="shared" si="104"/>
        <v>151.96214901941488</v>
      </c>
      <c r="I1172" s="48">
        <v>44.91</v>
      </c>
      <c r="J1172" s="92">
        <v>38.24</v>
      </c>
      <c r="K1172" s="89">
        <f aca="true" t="shared" si="108" ref="K1172:K1235">I1172/J1172</f>
        <v>1.1744246861924685</v>
      </c>
      <c r="L1172" s="82">
        <f t="shared" si="105"/>
        <v>30.4380184485888</v>
      </c>
      <c r="M1172" s="83">
        <f t="shared" si="106"/>
        <v>147.54574144126707</v>
      </c>
    </row>
    <row r="1173" spans="1:13" ht="15">
      <c r="A1173" s="22" t="s">
        <v>1969</v>
      </c>
      <c r="B1173" s="10" t="s">
        <v>1784</v>
      </c>
      <c r="C1173" s="11"/>
      <c r="D1173" s="12">
        <v>3.03</v>
      </c>
      <c r="E1173" s="13">
        <v>206500</v>
      </c>
      <c r="F1173" s="14">
        <f t="shared" si="107"/>
        <v>20.65</v>
      </c>
      <c r="G1173" s="4">
        <v>31.369794523545604</v>
      </c>
      <c r="H1173" s="16">
        <f t="shared" si="104"/>
        <v>151.9118378864194</v>
      </c>
      <c r="I1173" s="48">
        <v>46.29</v>
      </c>
      <c r="J1173" s="92">
        <v>39.41</v>
      </c>
      <c r="K1173" s="89">
        <f t="shared" si="108"/>
        <v>1.1745749809692971</v>
      </c>
      <c r="L1173" s="82">
        <f t="shared" si="105"/>
        <v>31.369794523545604</v>
      </c>
      <c r="M1173" s="83">
        <f t="shared" si="106"/>
        <v>147.56233090801905</v>
      </c>
    </row>
    <row r="1174" spans="1:13" ht="30">
      <c r="A1174" s="22" t="s">
        <v>1970</v>
      </c>
      <c r="B1174" s="10" t="s">
        <v>1971</v>
      </c>
      <c r="C1174" s="52" t="s">
        <v>1908</v>
      </c>
      <c r="D1174" s="12"/>
      <c r="E1174" s="13"/>
      <c r="F1174" s="14"/>
      <c r="G1174" s="4"/>
      <c r="H1174" s="16"/>
      <c r="I1174" s="48"/>
      <c r="J1174" s="92"/>
      <c r="K1174" s="89"/>
      <c r="L1174" s="82">
        <f t="shared" si="105"/>
        <v>0</v>
      </c>
      <c r="M1174" s="83" t="e">
        <f t="shared" si="106"/>
        <v>#DIV/0!</v>
      </c>
    </row>
    <row r="1175" spans="1:13" ht="15">
      <c r="A1175" s="22"/>
      <c r="B1175" s="10" t="s">
        <v>1972</v>
      </c>
      <c r="C1175" s="11"/>
      <c r="D1175" s="12"/>
      <c r="E1175" s="13"/>
      <c r="F1175" s="14"/>
      <c r="G1175" s="4"/>
      <c r="H1175" s="16"/>
      <c r="I1175" s="48"/>
      <c r="J1175" s="92"/>
      <c r="K1175" s="89"/>
      <c r="L1175" s="82">
        <f t="shared" si="105"/>
        <v>0</v>
      </c>
      <c r="M1175" s="83" t="e">
        <f t="shared" si="106"/>
        <v>#DIV/0!</v>
      </c>
    </row>
    <row r="1176" spans="1:13" ht="15">
      <c r="A1176" s="22"/>
      <c r="B1176" s="10" t="s">
        <v>1898</v>
      </c>
      <c r="C1176" s="11"/>
      <c r="D1176" s="12"/>
      <c r="E1176" s="13"/>
      <c r="F1176" s="14"/>
      <c r="G1176" s="4"/>
      <c r="H1176" s="16"/>
      <c r="I1176" s="48"/>
      <c r="J1176" s="92"/>
      <c r="K1176" s="89"/>
      <c r="L1176" s="82">
        <f t="shared" si="105"/>
        <v>0</v>
      </c>
      <c r="M1176" s="83" t="e">
        <f t="shared" si="106"/>
        <v>#DIV/0!</v>
      </c>
    </row>
    <row r="1177" spans="1:13" ht="15">
      <c r="A1177" s="22" t="s">
        <v>1973</v>
      </c>
      <c r="B1177" s="10" t="s">
        <v>1735</v>
      </c>
      <c r="C1177" s="11"/>
      <c r="D1177" s="12">
        <v>0.33</v>
      </c>
      <c r="E1177" s="13">
        <v>22500</v>
      </c>
      <c r="F1177" s="14">
        <f t="shared" si="107"/>
        <v>2.25</v>
      </c>
      <c r="G1177" s="4">
        <v>3.4165122748415997</v>
      </c>
      <c r="H1177" s="16">
        <f t="shared" si="104"/>
        <v>151.84498999296</v>
      </c>
      <c r="I1177" s="48">
        <v>5.04</v>
      </c>
      <c r="J1177" s="92">
        <v>4.29</v>
      </c>
      <c r="K1177" s="89">
        <f t="shared" si="108"/>
        <v>1.1748251748251748</v>
      </c>
      <c r="L1177" s="82">
        <f t="shared" si="105"/>
        <v>3.4165122748415997</v>
      </c>
      <c r="M1177" s="83">
        <f t="shared" si="106"/>
        <v>147.51886118230527</v>
      </c>
    </row>
    <row r="1178" spans="1:13" ht="15">
      <c r="A1178" s="22" t="s">
        <v>1974</v>
      </c>
      <c r="B1178" s="10" t="s">
        <v>1737</v>
      </c>
      <c r="C1178" s="11"/>
      <c r="D1178" s="12">
        <v>0.38</v>
      </c>
      <c r="E1178" s="13">
        <v>25900</v>
      </c>
      <c r="F1178" s="14">
        <f t="shared" si="107"/>
        <v>2.59</v>
      </c>
      <c r="G1178" s="4">
        <v>3.9341656498176003</v>
      </c>
      <c r="H1178" s="16">
        <f t="shared" si="104"/>
        <v>151.8982876377452</v>
      </c>
      <c r="I1178" s="48">
        <v>5.8</v>
      </c>
      <c r="J1178" s="92">
        <v>4.94</v>
      </c>
      <c r="K1178" s="89">
        <f t="shared" si="108"/>
        <v>1.174089068825911</v>
      </c>
      <c r="L1178" s="82">
        <f t="shared" si="105"/>
        <v>3.9341656498176003</v>
      </c>
      <c r="M1178" s="83">
        <f t="shared" si="106"/>
        <v>147.42643081815595</v>
      </c>
    </row>
    <row r="1179" spans="1:13" ht="15">
      <c r="A1179" s="22" t="s">
        <v>1975</v>
      </c>
      <c r="B1179" s="10" t="s">
        <v>1782</v>
      </c>
      <c r="C1179" s="11"/>
      <c r="D1179" s="12">
        <v>0.7</v>
      </c>
      <c r="E1179" s="13">
        <v>47700</v>
      </c>
      <c r="F1179" s="14">
        <f t="shared" si="107"/>
        <v>4.77</v>
      </c>
      <c r="G1179" s="4">
        <v>7.247147249664</v>
      </c>
      <c r="H1179" s="16">
        <f t="shared" si="104"/>
        <v>151.9318081690566</v>
      </c>
      <c r="I1179" s="48">
        <v>10.69</v>
      </c>
      <c r="J1179" s="92">
        <v>9.11</v>
      </c>
      <c r="K1179" s="89">
        <f t="shared" si="108"/>
        <v>1.1734357848518113</v>
      </c>
      <c r="L1179" s="82">
        <f t="shared" si="105"/>
        <v>7.247147249664</v>
      </c>
      <c r="M1179" s="83">
        <f t="shared" si="106"/>
        <v>147.50631706145646</v>
      </c>
    </row>
    <row r="1180" spans="1:13" ht="15">
      <c r="A1180" s="22"/>
      <c r="B1180" s="10" t="s">
        <v>1976</v>
      </c>
      <c r="C1180" s="11"/>
      <c r="D1180" s="12"/>
      <c r="E1180" s="13"/>
      <c r="F1180" s="14"/>
      <c r="G1180" s="4"/>
      <c r="H1180" s="16"/>
      <c r="I1180" s="48"/>
      <c r="J1180" s="92"/>
      <c r="K1180" s="89"/>
      <c r="L1180" s="82">
        <f t="shared" si="105"/>
        <v>0</v>
      </c>
      <c r="M1180" s="83" t="e">
        <f t="shared" si="106"/>
        <v>#DIV/0!</v>
      </c>
    </row>
    <row r="1181" spans="1:13" ht="15">
      <c r="A1181" s="22"/>
      <c r="B1181" s="10" t="s">
        <v>1898</v>
      </c>
      <c r="C1181" s="11"/>
      <c r="D1181" s="12"/>
      <c r="E1181" s="13"/>
      <c r="F1181" s="14"/>
      <c r="G1181" s="4"/>
      <c r="H1181" s="16"/>
      <c r="I1181" s="48"/>
      <c r="J1181" s="92"/>
      <c r="K1181" s="89"/>
      <c r="L1181" s="82">
        <f t="shared" si="105"/>
        <v>0</v>
      </c>
      <c r="M1181" s="83" t="e">
        <f t="shared" si="106"/>
        <v>#DIV/0!</v>
      </c>
    </row>
    <row r="1182" spans="1:13" ht="15">
      <c r="A1182" s="22" t="s">
        <v>1977</v>
      </c>
      <c r="B1182" s="10" t="s">
        <v>1735</v>
      </c>
      <c r="C1182" s="11"/>
      <c r="D1182" s="12">
        <v>0.48</v>
      </c>
      <c r="E1182" s="13">
        <v>32700</v>
      </c>
      <c r="F1182" s="14">
        <f t="shared" si="107"/>
        <v>3.27</v>
      </c>
      <c r="G1182" s="4">
        <v>4.9694723997696</v>
      </c>
      <c r="H1182" s="16">
        <f t="shared" si="104"/>
        <v>151.97163302047707</v>
      </c>
      <c r="I1182" s="48">
        <v>7.33</v>
      </c>
      <c r="J1182" s="92">
        <v>6.24</v>
      </c>
      <c r="K1182" s="89">
        <f t="shared" si="108"/>
        <v>1.1746794871794872</v>
      </c>
      <c r="L1182" s="82">
        <f t="shared" si="105"/>
        <v>4.9694723997696</v>
      </c>
      <c r="M1182" s="83">
        <f t="shared" si="106"/>
        <v>147.50056767273406</v>
      </c>
    </row>
    <row r="1183" spans="1:13" ht="15">
      <c r="A1183" s="22" t="s">
        <v>1978</v>
      </c>
      <c r="B1183" s="10" t="s">
        <v>1737</v>
      </c>
      <c r="C1183" s="11"/>
      <c r="D1183" s="12">
        <v>0.55</v>
      </c>
      <c r="E1183" s="13">
        <v>37500</v>
      </c>
      <c r="F1183" s="14">
        <f t="shared" si="107"/>
        <v>3.75</v>
      </c>
      <c r="G1183" s="4">
        <v>5.6941871247360005</v>
      </c>
      <c r="H1183" s="16">
        <f t="shared" si="104"/>
        <v>151.84498999296002</v>
      </c>
      <c r="I1183" s="48">
        <v>8.4</v>
      </c>
      <c r="J1183" s="92">
        <v>7.15</v>
      </c>
      <c r="K1183" s="89">
        <f t="shared" si="108"/>
        <v>1.1748251748251748</v>
      </c>
      <c r="L1183" s="82">
        <f t="shared" si="105"/>
        <v>5.6941871247360005</v>
      </c>
      <c r="M1183" s="83">
        <f t="shared" si="106"/>
        <v>147.51886118230527</v>
      </c>
    </row>
    <row r="1184" spans="1:13" ht="15">
      <c r="A1184" s="22" t="s">
        <v>1979</v>
      </c>
      <c r="B1184" s="10" t="s">
        <v>1782</v>
      </c>
      <c r="C1184" s="11"/>
      <c r="D1184" s="12">
        <v>1.03</v>
      </c>
      <c r="E1184" s="13">
        <v>70200</v>
      </c>
      <c r="F1184" s="14">
        <f t="shared" si="107"/>
        <v>7.02</v>
      </c>
      <c r="G1184" s="4">
        <v>10.663659524505599</v>
      </c>
      <c r="H1184" s="16">
        <f t="shared" si="104"/>
        <v>151.90398183056408</v>
      </c>
      <c r="I1184" s="48">
        <v>15.73</v>
      </c>
      <c r="J1184" s="92">
        <v>13.4</v>
      </c>
      <c r="K1184" s="89">
        <f t="shared" si="108"/>
        <v>1.1738805970149253</v>
      </c>
      <c r="L1184" s="82">
        <f t="shared" si="105"/>
        <v>10.663659524505599</v>
      </c>
      <c r="M1184" s="83">
        <f t="shared" si="106"/>
        <v>147.51033605163133</v>
      </c>
    </row>
    <row r="1185" spans="1:13" ht="15">
      <c r="A1185" s="22"/>
      <c r="B1185" s="10" t="s">
        <v>1980</v>
      </c>
      <c r="C1185" s="11"/>
      <c r="D1185" s="12"/>
      <c r="E1185" s="13"/>
      <c r="F1185" s="14"/>
      <c r="G1185" s="4"/>
      <c r="H1185" s="16"/>
      <c r="I1185" s="48"/>
      <c r="J1185" s="92"/>
      <c r="K1185" s="89"/>
      <c r="L1185" s="82">
        <f t="shared" si="105"/>
        <v>0</v>
      </c>
      <c r="M1185" s="83" t="e">
        <f t="shared" si="106"/>
        <v>#DIV/0!</v>
      </c>
    </row>
    <row r="1186" spans="1:13" ht="15">
      <c r="A1186" s="22"/>
      <c r="B1186" s="10" t="s">
        <v>1898</v>
      </c>
      <c r="C1186" s="11"/>
      <c r="D1186" s="12"/>
      <c r="E1186" s="13"/>
      <c r="F1186" s="14"/>
      <c r="G1186" s="4"/>
      <c r="H1186" s="16"/>
      <c r="I1186" s="48"/>
      <c r="J1186" s="92"/>
      <c r="K1186" s="89"/>
      <c r="L1186" s="82">
        <f t="shared" si="105"/>
        <v>0</v>
      </c>
      <c r="M1186" s="83" t="e">
        <f t="shared" si="106"/>
        <v>#DIV/0!</v>
      </c>
    </row>
    <row r="1187" spans="1:13" ht="15">
      <c r="A1187" s="22" t="s">
        <v>1981</v>
      </c>
      <c r="B1187" s="10" t="s">
        <v>1735</v>
      </c>
      <c r="C1187" s="11"/>
      <c r="D1187" s="12">
        <v>0.65</v>
      </c>
      <c r="E1187" s="13">
        <v>44300</v>
      </c>
      <c r="F1187" s="14">
        <f t="shared" si="107"/>
        <v>4.43</v>
      </c>
      <c r="G1187" s="4">
        <v>6.729493874688</v>
      </c>
      <c r="H1187" s="16">
        <f t="shared" si="104"/>
        <v>151.9073109410384</v>
      </c>
      <c r="I1187" s="48">
        <v>9.93</v>
      </c>
      <c r="J1187" s="92">
        <v>8.46</v>
      </c>
      <c r="K1187" s="89">
        <f t="shared" si="108"/>
        <v>1.1737588652482267</v>
      </c>
      <c r="L1187" s="82">
        <f t="shared" si="105"/>
        <v>6.729493874688</v>
      </c>
      <c r="M1187" s="83">
        <f t="shared" si="106"/>
        <v>147.55938834197073</v>
      </c>
    </row>
    <row r="1188" spans="1:13" ht="15">
      <c r="A1188" s="22" t="s">
        <v>1982</v>
      </c>
      <c r="B1188" s="10" t="s">
        <v>1737</v>
      </c>
      <c r="C1188" s="11"/>
      <c r="D1188" s="12">
        <v>0.74</v>
      </c>
      <c r="E1188" s="13">
        <v>50400</v>
      </c>
      <c r="F1188" s="14">
        <f t="shared" si="107"/>
        <v>5.04</v>
      </c>
      <c r="G1188" s="4">
        <v>7.661269949644798</v>
      </c>
      <c r="H1188" s="16">
        <f t="shared" si="104"/>
        <v>152.00932439771424</v>
      </c>
      <c r="I1188" s="48">
        <v>11.3</v>
      </c>
      <c r="J1188" s="92">
        <v>9.63</v>
      </c>
      <c r="K1188" s="89">
        <f t="shared" si="108"/>
        <v>1.173416407061267</v>
      </c>
      <c r="L1188" s="82">
        <f t="shared" si="105"/>
        <v>7.661269949644798</v>
      </c>
      <c r="M1188" s="83">
        <f t="shared" si="106"/>
        <v>147.49512906178052</v>
      </c>
    </row>
    <row r="1189" spans="1:13" ht="15">
      <c r="A1189" s="22" t="s">
        <v>1983</v>
      </c>
      <c r="B1189" s="10" t="s">
        <v>1782</v>
      </c>
      <c r="C1189" s="11"/>
      <c r="D1189" s="12">
        <v>1.42</v>
      </c>
      <c r="E1189" s="13">
        <v>96800</v>
      </c>
      <c r="F1189" s="14">
        <f t="shared" si="107"/>
        <v>9.68</v>
      </c>
      <c r="G1189" s="4">
        <v>14.701355849318396</v>
      </c>
      <c r="H1189" s="16">
        <f t="shared" si="104"/>
        <v>151.87351084006607</v>
      </c>
      <c r="I1189" s="48">
        <v>21.69</v>
      </c>
      <c r="J1189" s="92">
        <v>18.47</v>
      </c>
      <c r="K1189" s="89">
        <f t="shared" si="108"/>
        <v>1.1743367623172714</v>
      </c>
      <c r="L1189" s="82">
        <f t="shared" si="105"/>
        <v>14.701355849318396</v>
      </c>
      <c r="M1189" s="83">
        <f t="shared" si="106"/>
        <v>147.53741234694093</v>
      </c>
    </row>
    <row r="1190" spans="1:13" ht="30">
      <c r="A1190" s="22" t="s">
        <v>1984</v>
      </c>
      <c r="B1190" s="10" t="s">
        <v>1985</v>
      </c>
      <c r="C1190" s="11" t="s">
        <v>393</v>
      </c>
      <c r="D1190" s="12">
        <v>0.1</v>
      </c>
      <c r="E1190" s="13">
        <v>6800</v>
      </c>
      <c r="F1190" s="14">
        <f t="shared" si="107"/>
        <v>0.68</v>
      </c>
      <c r="G1190" s="4">
        <v>1.1810873014527998</v>
      </c>
      <c r="H1190" s="16">
        <f t="shared" si="104"/>
        <v>173.68930903717643</v>
      </c>
      <c r="I1190" s="48">
        <v>1.76</v>
      </c>
      <c r="J1190" s="92">
        <v>1.51</v>
      </c>
      <c r="K1190" s="89">
        <f t="shared" si="108"/>
        <v>1.1655629139072847</v>
      </c>
      <c r="L1190" s="82">
        <f t="shared" si="105"/>
        <v>1.1810873014527998</v>
      </c>
      <c r="M1190" s="83">
        <f t="shared" si="106"/>
        <v>149.01523349164003</v>
      </c>
    </row>
    <row r="1191" spans="1:13" ht="30">
      <c r="A1191" s="22" t="s">
        <v>1986</v>
      </c>
      <c r="B1191" s="10" t="s">
        <v>1987</v>
      </c>
      <c r="C1191" s="11" t="s">
        <v>393</v>
      </c>
      <c r="D1191" s="12">
        <v>0.36</v>
      </c>
      <c r="E1191" s="13">
        <v>24500</v>
      </c>
      <c r="F1191" s="14">
        <f t="shared" si="107"/>
        <v>2.45</v>
      </c>
      <c r="G1191" s="4">
        <v>4.25191428523008</v>
      </c>
      <c r="H1191" s="16">
        <f t="shared" si="104"/>
        <v>173.5475218461257</v>
      </c>
      <c r="I1191" s="48">
        <v>6.34</v>
      </c>
      <c r="J1191" s="92">
        <v>5.42</v>
      </c>
      <c r="K1191" s="89">
        <f t="shared" si="108"/>
        <v>1.169741697416974</v>
      </c>
      <c r="L1191" s="82">
        <f t="shared" si="105"/>
        <v>4.25191428523008</v>
      </c>
      <c r="M1191" s="83">
        <f t="shared" si="106"/>
        <v>149.10930876530898</v>
      </c>
    </row>
    <row r="1192" spans="1:13" ht="15">
      <c r="A1192" s="22" t="s">
        <v>1988</v>
      </c>
      <c r="B1192" s="10" t="s">
        <v>1989</v>
      </c>
      <c r="C1192" s="11" t="s">
        <v>393</v>
      </c>
      <c r="D1192" s="12"/>
      <c r="E1192" s="13"/>
      <c r="F1192" s="14"/>
      <c r="G1192" s="4"/>
      <c r="H1192" s="16"/>
      <c r="I1192" s="48"/>
      <c r="J1192" s="92"/>
      <c r="K1192" s="89"/>
      <c r="L1192" s="82">
        <f t="shared" si="105"/>
        <v>0</v>
      </c>
      <c r="M1192" s="83" t="e">
        <f t="shared" si="106"/>
        <v>#DIV/0!</v>
      </c>
    </row>
    <row r="1193" spans="1:13" ht="15">
      <c r="A1193" s="22"/>
      <c r="B1193" s="10" t="s">
        <v>1902</v>
      </c>
      <c r="C1193" s="11"/>
      <c r="D1193" s="12"/>
      <c r="E1193" s="13"/>
      <c r="F1193" s="14"/>
      <c r="G1193" s="4"/>
      <c r="H1193" s="16"/>
      <c r="I1193" s="48"/>
      <c r="J1193" s="92"/>
      <c r="K1193" s="89"/>
      <c r="L1193" s="82">
        <f t="shared" si="105"/>
        <v>0</v>
      </c>
      <c r="M1193" s="83" t="e">
        <f t="shared" si="106"/>
        <v>#DIV/0!</v>
      </c>
    </row>
    <row r="1194" spans="1:13" ht="15">
      <c r="A1194" s="22" t="s">
        <v>1990</v>
      </c>
      <c r="B1194" s="10" t="s">
        <v>1991</v>
      </c>
      <c r="C1194" s="11"/>
      <c r="D1194" s="12">
        <v>0.53</v>
      </c>
      <c r="E1194" s="13">
        <v>36100</v>
      </c>
      <c r="F1194" s="14">
        <f t="shared" si="107"/>
        <v>3.61</v>
      </c>
      <c r="G1194" s="4">
        <v>6.2597626976998395</v>
      </c>
      <c r="H1194" s="16">
        <f aca="true" t="shared" si="109" ref="H1194:H1257">G1194/F1194%</f>
        <v>173.4006287451479</v>
      </c>
      <c r="I1194" s="48">
        <v>9.33</v>
      </c>
      <c r="J1194" s="92">
        <v>7.99</v>
      </c>
      <c r="K1194" s="89">
        <f t="shared" si="108"/>
        <v>1.1677096370463078</v>
      </c>
      <c r="L1194" s="82">
        <f t="shared" si="105"/>
        <v>6.2597626976998395</v>
      </c>
      <c r="M1194" s="83">
        <f t="shared" si="106"/>
        <v>149.0471835845842</v>
      </c>
    </row>
    <row r="1195" spans="1:13" ht="15">
      <c r="A1195" s="22" t="s">
        <v>1992</v>
      </c>
      <c r="B1195" s="10" t="s">
        <v>1993</v>
      </c>
      <c r="C1195" s="11"/>
      <c r="D1195" s="12">
        <v>0.61</v>
      </c>
      <c r="E1195" s="13">
        <v>41600</v>
      </c>
      <c r="F1195" s="14">
        <f t="shared" si="107"/>
        <v>4.16</v>
      </c>
      <c r="G1195" s="4">
        <v>7.204632538862079</v>
      </c>
      <c r="H1195" s="16">
        <f t="shared" si="109"/>
        <v>173.1882821841846</v>
      </c>
      <c r="I1195" s="48">
        <v>10.74</v>
      </c>
      <c r="J1195" s="92">
        <v>9.19</v>
      </c>
      <c r="K1195" s="89">
        <f t="shared" si="108"/>
        <v>1.1686615886833516</v>
      </c>
      <c r="L1195" s="82">
        <f t="shared" si="105"/>
        <v>7.204632538862079</v>
      </c>
      <c r="M1195" s="83">
        <f t="shared" si="106"/>
        <v>149.07075332528075</v>
      </c>
    </row>
    <row r="1196" spans="1:13" ht="15">
      <c r="A1196" s="22" t="s">
        <v>1994</v>
      </c>
      <c r="B1196" s="10" t="s">
        <v>1995</v>
      </c>
      <c r="C1196" s="11"/>
      <c r="D1196" s="12">
        <v>0.65</v>
      </c>
      <c r="E1196" s="13">
        <v>44300</v>
      </c>
      <c r="F1196" s="14">
        <f t="shared" si="107"/>
        <v>4.43</v>
      </c>
      <c r="G1196" s="4">
        <v>7.6770674594432</v>
      </c>
      <c r="H1196" s="16">
        <f t="shared" si="109"/>
        <v>173.2972338474763</v>
      </c>
      <c r="I1196" s="48">
        <v>11.44</v>
      </c>
      <c r="J1196" s="92">
        <v>9.79</v>
      </c>
      <c r="K1196" s="89">
        <f t="shared" si="108"/>
        <v>1.1685393258426966</v>
      </c>
      <c r="L1196" s="82">
        <f t="shared" si="105"/>
        <v>7.6770674594432</v>
      </c>
      <c r="M1196" s="83">
        <f t="shared" si="106"/>
        <v>149.01523349164</v>
      </c>
    </row>
    <row r="1197" spans="1:13" ht="15">
      <c r="A1197" s="22" t="s">
        <v>1996</v>
      </c>
      <c r="B1197" s="10" t="s">
        <v>1997</v>
      </c>
      <c r="C1197" s="11" t="s">
        <v>393</v>
      </c>
      <c r="D1197" s="12">
        <v>1.01</v>
      </c>
      <c r="E1197" s="13">
        <v>68900</v>
      </c>
      <c r="F1197" s="14">
        <f t="shared" si="107"/>
        <v>6.89</v>
      </c>
      <c r="G1197" s="4">
        <v>11.928981744673278</v>
      </c>
      <c r="H1197" s="16">
        <f t="shared" si="109"/>
        <v>173.13471327537414</v>
      </c>
      <c r="I1197" s="48">
        <v>17.78</v>
      </c>
      <c r="J1197" s="92">
        <v>15.22</v>
      </c>
      <c r="K1197" s="89">
        <f t="shared" si="108"/>
        <v>1.1681997371879107</v>
      </c>
      <c r="L1197" s="82">
        <f t="shared" si="105"/>
        <v>11.928981744673278</v>
      </c>
      <c r="M1197" s="83">
        <f t="shared" si="106"/>
        <v>149.04876527235373</v>
      </c>
    </row>
    <row r="1198" spans="1:13" ht="30">
      <c r="A1198" s="22" t="s">
        <v>1998</v>
      </c>
      <c r="B1198" s="10" t="s">
        <v>1999</v>
      </c>
      <c r="C1198" s="11" t="s">
        <v>2000</v>
      </c>
      <c r="D1198" s="12"/>
      <c r="E1198" s="13"/>
      <c r="F1198" s="14"/>
      <c r="G1198" s="4">
        <v>0</v>
      </c>
      <c r="H1198" s="16"/>
      <c r="I1198" s="48">
        <v>0</v>
      </c>
      <c r="J1198" s="92">
        <v>0</v>
      </c>
      <c r="K1198" s="89"/>
      <c r="L1198" s="82">
        <f t="shared" si="105"/>
        <v>0</v>
      </c>
      <c r="M1198" s="83" t="e">
        <f t="shared" si="106"/>
        <v>#DIV/0!</v>
      </c>
    </row>
    <row r="1199" spans="1:13" ht="15">
      <c r="A1199" s="22"/>
      <c r="B1199" s="10" t="s">
        <v>1852</v>
      </c>
      <c r="C1199" s="11"/>
      <c r="D1199" s="12"/>
      <c r="E1199" s="13"/>
      <c r="F1199" s="14"/>
      <c r="G1199" s="4">
        <v>0</v>
      </c>
      <c r="H1199" s="16"/>
      <c r="I1199" s="48">
        <v>0</v>
      </c>
      <c r="J1199" s="92">
        <v>0</v>
      </c>
      <c r="K1199" s="89"/>
      <c r="L1199" s="82">
        <f t="shared" si="105"/>
        <v>0</v>
      </c>
      <c r="M1199" s="83" t="e">
        <f t="shared" si="106"/>
        <v>#DIV/0!</v>
      </c>
    </row>
    <row r="1200" spans="1:13" ht="15">
      <c r="A1200" s="22" t="s">
        <v>2001</v>
      </c>
      <c r="B1200" s="10" t="s">
        <v>2002</v>
      </c>
      <c r="C1200" s="11"/>
      <c r="D1200" s="12">
        <v>3</v>
      </c>
      <c r="E1200" s="13">
        <v>204500</v>
      </c>
      <c r="F1200" s="14">
        <f t="shared" si="107"/>
        <v>20.45</v>
      </c>
      <c r="G1200" s="4">
        <v>31.318029186048</v>
      </c>
      <c r="H1200" s="16">
        <f t="shared" si="109"/>
        <v>153.14439699778976</v>
      </c>
      <c r="I1200" s="48">
        <v>45.83</v>
      </c>
      <c r="J1200" s="92">
        <v>39.02</v>
      </c>
      <c r="K1200" s="89">
        <f t="shared" si="108"/>
        <v>1.1745258841619681</v>
      </c>
      <c r="L1200" s="82">
        <f t="shared" si="105"/>
        <v>31.318029186048</v>
      </c>
      <c r="M1200" s="83">
        <f t="shared" si="106"/>
        <v>146.3374330732695</v>
      </c>
    </row>
    <row r="1201" spans="1:13" ht="15">
      <c r="A1201" s="22" t="s">
        <v>2003</v>
      </c>
      <c r="B1201" s="10" t="s">
        <v>2004</v>
      </c>
      <c r="C1201" s="11"/>
      <c r="D1201" s="12">
        <v>3.5</v>
      </c>
      <c r="E1201" s="13">
        <v>238500</v>
      </c>
      <c r="F1201" s="14">
        <f t="shared" si="107"/>
        <v>23.85</v>
      </c>
      <c r="G1201" s="4">
        <v>36.537700717056</v>
      </c>
      <c r="H1201" s="16">
        <f t="shared" si="109"/>
        <v>153.1979065704654</v>
      </c>
      <c r="I1201" s="48">
        <v>53.46</v>
      </c>
      <c r="J1201" s="92">
        <v>45.53</v>
      </c>
      <c r="K1201" s="89">
        <f t="shared" si="108"/>
        <v>1.174170876345267</v>
      </c>
      <c r="L1201" s="82">
        <f t="shared" si="105"/>
        <v>36.537700717056</v>
      </c>
      <c r="M1201" s="83">
        <f t="shared" si="106"/>
        <v>146.31462558081708</v>
      </c>
    </row>
    <row r="1202" spans="1:13" ht="17.25" customHeight="1">
      <c r="A1202" s="22" t="s">
        <v>2005</v>
      </c>
      <c r="B1202" s="10" t="s">
        <v>2006</v>
      </c>
      <c r="C1202" s="11" t="s">
        <v>2000</v>
      </c>
      <c r="D1202" s="12"/>
      <c r="E1202" s="13"/>
      <c r="F1202" s="14"/>
      <c r="G1202" s="4"/>
      <c r="H1202" s="16"/>
      <c r="I1202" s="48"/>
      <c r="J1202" s="92"/>
      <c r="K1202" s="89"/>
      <c r="L1202" s="82">
        <f t="shared" si="105"/>
        <v>0</v>
      </c>
      <c r="M1202" s="83" t="e">
        <f t="shared" si="106"/>
        <v>#DIV/0!</v>
      </c>
    </row>
    <row r="1203" spans="1:13" ht="15">
      <c r="A1203" s="22"/>
      <c r="B1203" s="10" t="s">
        <v>1852</v>
      </c>
      <c r="C1203" s="11"/>
      <c r="D1203" s="12"/>
      <c r="E1203" s="13"/>
      <c r="F1203" s="14"/>
      <c r="G1203" s="4"/>
      <c r="H1203" s="16"/>
      <c r="I1203" s="48"/>
      <c r="J1203" s="92"/>
      <c r="K1203" s="89"/>
      <c r="L1203" s="82">
        <f t="shared" si="105"/>
        <v>0</v>
      </c>
      <c r="M1203" s="83" t="e">
        <f t="shared" si="106"/>
        <v>#DIV/0!</v>
      </c>
    </row>
    <row r="1204" spans="1:13" ht="15">
      <c r="A1204" s="22" t="s">
        <v>2007</v>
      </c>
      <c r="B1204" s="10" t="s">
        <v>2002</v>
      </c>
      <c r="C1204" s="11"/>
      <c r="D1204" s="12">
        <v>8.39</v>
      </c>
      <c r="E1204" s="13">
        <v>572000</v>
      </c>
      <c r="F1204" s="14">
        <f t="shared" si="107"/>
        <v>57.2</v>
      </c>
      <c r="G1204" s="4">
        <v>99.09322459188992</v>
      </c>
      <c r="H1204" s="16">
        <f t="shared" si="109"/>
        <v>173.23990313267467</v>
      </c>
      <c r="I1204" s="48">
        <v>141.71</v>
      </c>
      <c r="J1204" s="92">
        <v>120.67</v>
      </c>
      <c r="K1204" s="89">
        <f t="shared" si="108"/>
        <v>1.1743598243142455</v>
      </c>
      <c r="L1204" s="82">
        <f t="shared" si="105"/>
        <v>99.09322459188992</v>
      </c>
      <c r="M1204" s="83">
        <f t="shared" si="106"/>
        <v>143.00675004131207</v>
      </c>
    </row>
    <row r="1205" spans="1:13" ht="15">
      <c r="A1205" s="22" t="s">
        <v>2008</v>
      </c>
      <c r="B1205" s="10" t="s">
        <v>2004</v>
      </c>
      <c r="C1205" s="11"/>
      <c r="D1205" s="12">
        <v>9</v>
      </c>
      <c r="E1205" s="13">
        <v>613500</v>
      </c>
      <c r="F1205" s="14">
        <f t="shared" si="107"/>
        <v>61.35</v>
      </c>
      <c r="G1205" s="4">
        <v>106.29785713075198</v>
      </c>
      <c r="H1205" s="16">
        <f t="shared" si="109"/>
        <v>173.26464079992172</v>
      </c>
      <c r="I1205" s="48">
        <v>152.01</v>
      </c>
      <c r="J1205" s="92">
        <v>129.44</v>
      </c>
      <c r="K1205" s="89">
        <f t="shared" si="108"/>
        <v>1.174366501854141</v>
      </c>
      <c r="L1205" s="82">
        <f t="shared" si="105"/>
        <v>106.29785713075198</v>
      </c>
      <c r="M1205" s="83">
        <f t="shared" si="106"/>
        <v>143.00382350419318</v>
      </c>
    </row>
    <row r="1206" spans="1:13" ht="28.5" customHeight="1">
      <c r="A1206" s="22" t="s">
        <v>2009</v>
      </c>
      <c r="B1206" s="10" t="s">
        <v>2010</v>
      </c>
      <c r="C1206" s="52" t="s">
        <v>2011</v>
      </c>
      <c r="D1206" s="12"/>
      <c r="E1206" s="13"/>
      <c r="F1206" s="14"/>
      <c r="G1206" s="4"/>
      <c r="H1206" s="16"/>
      <c r="I1206" s="48"/>
      <c r="J1206" s="92"/>
      <c r="K1206" s="89"/>
      <c r="L1206" s="82">
        <f t="shared" si="105"/>
        <v>0</v>
      </c>
      <c r="M1206" s="83" t="e">
        <f t="shared" si="106"/>
        <v>#DIV/0!</v>
      </c>
    </row>
    <row r="1207" spans="1:13" ht="15">
      <c r="A1207" s="22"/>
      <c r="B1207" s="10" t="s">
        <v>2012</v>
      </c>
      <c r="C1207" s="11"/>
      <c r="D1207" s="12"/>
      <c r="E1207" s="13"/>
      <c r="F1207" s="14"/>
      <c r="G1207" s="4"/>
      <c r="H1207" s="16"/>
      <c r="I1207" s="48"/>
      <c r="J1207" s="92"/>
      <c r="K1207" s="89"/>
      <c r="L1207" s="82">
        <f t="shared" si="105"/>
        <v>0</v>
      </c>
      <c r="M1207" s="83" t="e">
        <f t="shared" si="106"/>
        <v>#DIV/0!</v>
      </c>
    </row>
    <row r="1208" spans="1:13" ht="15">
      <c r="A1208" s="22" t="s">
        <v>2013</v>
      </c>
      <c r="B1208" s="10" t="s">
        <v>2014</v>
      </c>
      <c r="C1208" s="11"/>
      <c r="D1208" s="12">
        <v>12</v>
      </c>
      <c r="E1208" s="13">
        <v>817800</v>
      </c>
      <c r="F1208" s="14">
        <f t="shared" si="107"/>
        <v>81.78</v>
      </c>
      <c r="G1208" s="4">
        <v>125.272116744192</v>
      </c>
      <c r="H1208" s="16">
        <f t="shared" si="109"/>
        <v>153.18184977279532</v>
      </c>
      <c r="I1208" s="48">
        <v>183.31</v>
      </c>
      <c r="J1208" s="92">
        <v>156.09</v>
      </c>
      <c r="K1208" s="89">
        <f t="shared" si="108"/>
        <v>1.1743865718495738</v>
      </c>
      <c r="L1208" s="82">
        <f t="shared" si="105"/>
        <v>125.272116744192</v>
      </c>
      <c r="M1208" s="83">
        <f t="shared" si="106"/>
        <v>146.32945045091114</v>
      </c>
    </row>
    <row r="1209" spans="1:13" ht="15">
      <c r="A1209" s="22" t="s">
        <v>2015</v>
      </c>
      <c r="B1209" s="10" t="s">
        <v>2016</v>
      </c>
      <c r="C1209" s="11"/>
      <c r="D1209" s="12">
        <v>18.78</v>
      </c>
      <c r="E1209" s="13">
        <v>1279900</v>
      </c>
      <c r="F1209" s="14">
        <f t="shared" si="107"/>
        <v>127.99</v>
      </c>
      <c r="G1209" s="4">
        <v>196.05086270466052</v>
      </c>
      <c r="H1209" s="16">
        <f t="shared" si="109"/>
        <v>153.17670341797054</v>
      </c>
      <c r="I1209" s="48">
        <v>286.88</v>
      </c>
      <c r="J1209" s="92">
        <v>244.29</v>
      </c>
      <c r="K1209" s="89">
        <f t="shared" si="108"/>
        <v>1.1743419706087028</v>
      </c>
      <c r="L1209" s="82">
        <f t="shared" si="105"/>
        <v>196.05086270466052</v>
      </c>
      <c r="M1209" s="83">
        <f t="shared" si="106"/>
        <v>146.3293739401537</v>
      </c>
    </row>
    <row r="1210" spans="1:13" ht="30" customHeight="1">
      <c r="A1210" s="22" t="s">
        <v>2017</v>
      </c>
      <c r="B1210" s="10" t="s">
        <v>2018</v>
      </c>
      <c r="C1210" s="52" t="s">
        <v>2011</v>
      </c>
      <c r="D1210" s="12">
        <v>7.8</v>
      </c>
      <c r="E1210" s="13">
        <v>531700</v>
      </c>
      <c r="F1210" s="14">
        <f t="shared" si="107"/>
        <v>53.17</v>
      </c>
      <c r="G1210" s="4">
        <v>92.12480951331841</v>
      </c>
      <c r="H1210" s="16">
        <f t="shared" si="109"/>
        <v>173.26464079992175</v>
      </c>
      <c r="I1210" s="48">
        <v>137.28</v>
      </c>
      <c r="J1210" s="92">
        <v>117.52</v>
      </c>
      <c r="K1210" s="89">
        <f t="shared" si="108"/>
        <v>1.168141592920354</v>
      </c>
      <c r="L1210" s="82">
        <f t="shared" si="105"/>
        <v>92.12480951331841</v>
      </c>
      <c r="M1210" s="83">
        <f t="shared" si="106"/>
        <v>149.01523349163998</v>
      </c>
    </row>
    <row r="1211" spans="1:13" ht="30" customHeight="1">
      <c r="A1211" s="22" t="s">
        <v>2019</v>
      </c>
      <c r="B1211" s="10" t="s">
        <v>2020</v>
      </c>
      <c r="C1211" s="52" t="s">
        <v>2011</v>
      </c>
      <c r="D1211" s="12">
        <v>10.14</v>
      </c>
      <c r="E1211" s="13">
        <v>691200</v>
      </c>
      <c r="F1211" s="14">
        <f t="shared" si="107"/>
        <v>69.12</v>
      </c>
      <c r="G1211" s="4">
        <v>119.76225236731389</v>
      </c>
      <c r="H1211" s="16">
        <f t="shared" si="109"/>
        <v>173.2671475221555</v>
      </c>
      <c r="I1211" s="48">
        <v>178.46</v>
      </c>
      <c r="J1211" s="92">
        <v>152.78</v>
      </c>
      <c r="K1211" s="89">
        <f t="shared" si="108"/>
        <v>1.1680848278570495</v>
      </c>
      <c r="L1211" s="82">
        <f t="shared" si="105"/>
        <v>119.76225236731389</v>
      </c>
      <c r="M1211" s="83">
        <f t="shared" si="106"/>
        <v>149.0118935410956</v>
      </c>
    </row>
    <row r="1212" spans="1:13" ht="45">
      <c r="A1212" s="22" t="s">
        <v>2021</v>
      </c>
      <c r="B1212" s="10" t="s">
        <v>2022</v>
      </c>
      <c r="C1212" s="52" t="s">
        <v>2011</v>
      </c>
      <c r="D1212" s="12">
        <v>7.39</v>
      </c>
      <c r="E1212" s="13">
        <v>503800</v>
      </c>
      <c r="F1212" s="14">
        <f t="shared" si="107"/>
        <v>50.38</v>
      </c>
      <c r="G1212" s="4">
        <v>87.28235157736191</v>
      </c>
      <c r="H1212" s="16">
        <f t="shared" si="109"/>
        <v>173.2480182162801</v>
      </c>
      <c r="I1212" s="48">
        <v>130.06</v>
      </c>
      <c r="J1212" s="92">
        <v>111.34</v>
      </c>
      <c r="K1212" s="89">
        <f t="shared" si="108"/>
        <v>1.1681336446919346</v>
      </c>
      <c r="L1212" s="82">
        <f t="shared" si="105"/>
        <v>87.28235157736191</v>
      </c>
      <c r="M1212" s="83">
        <f t="shared" si="106"/>
        <v>149.01065066369407</v>
      </c>
    </row>
    <row r="1213" spans="1:13" ht="45">
      <c r="A1213" s="22" t="s">
        <v>2023</v>
      </c>
      <c r="B1213" s="10" t="s">
        <v>2024</v>
      </c>
      <c r="C1213" s="52" t="s">
        <v>2011</v>
      </c>
      <c r="D1213" s="12">
        <v>9.09</v>
      </c>
      <c r="E1213" s="13">
        <v>619700</v>
      </c>
      <c r="F1213" s="14">
        <f t="shared" si="107"/>
        <v>61.97</v>
      </c>
      <c r="G1213" s="4">
        <v>107.3608357020595</v>
      </c>
      <c r="H1213" s="16">
        <f t="shared" si="109"/>
        <v>173.24646716485316</v>
      </c>
      <c r="I1213" s="48">
        <v>159.98</v>
      </c>
      <c r="J1213" s="92">
        <v>136.96</v>
      </c>
      <c r="K1213" s="89">
        <f t="shared" si="108"/>
        <v>1.1680782710280373</v>
      </c>
      <c r="L1213" s="82">
        <f t="shared" si="105"/>
        <v>107.3608357020595</v>
      </c>
      <c r="M1213" s="83">
        <f t="shared" si="106"/>
        <v>149.01150773822738</v>
      </c>
    </row>
    <row r="1214" spans="1:13" ht="30">
      <c r="A1214" s="22" t="s">
        <v>2025</v>
      </c>
      <c r="B1214" s="10" t="s">
        <v>2026</v>
      </c>
      <c r="C1214" s="11" t="s">
        <v>2027</v>
      </c>
      <c r="D1214" s="12"/>
      <c r="E1214" s="13"/>
      <c r="F1214" s="14"/>
      <c r="G1214" s="4"/>
      <c r="H1214" s="16"/>
      <c r="I1214" s="48"/>
      <c r="J1214" s="92"/>
      <c r="K1214" s="89"/>
      <c r="L1214" s="82">
        <f t="shared" si="105"/>
        <v>0</v>
      </c>
      <c r="M1214" s="83" t="e">
        <f t="shared" si="106"/>
        <v>#DIV/0!</v>
      </c>
    </row>
    <row r="1215" spans="1:13" ht="15">
      <c r="A1215" s="22"/>
      <c r="B1215" s="10" t="s">
        <v>2028</v>
      </c>
      <c r="C1215" s="11"/>
      <c r="D1215" s="12"/>
      <c r="E1215" s="13"/>
      <c r="F1215" s="14"/>
      <c r="G1215" s="4"/>
      <c r="H1215" s="16"/>
      <c r="I1215" s="48"/>
      <c r="J1215" s="92"/>
      <c r="K1215" s="89"/>
      <c r="L1215" s="82">
        <f t="shared" si="105"/>
        <v>0</v>
      </c>
      <c r="M1215" s="83" t="e">
        <f t="shared" si="106"/>
        <v>#DIV/0!</v>
      </c>
    </row>
    <row r="1216" spans="1:13" ht="15">
      <c r="A1216" s="22" t="s">
        <v>2029</v>
      </c>
      <c r="B1216" s="10" t="s">
        <v>2030</v>
      </c>
      <c r="C1216" s="11"/>
      <c r="D1216" s="12">
        <v>4.93</v>
      </c>
      <c r="E1216" s="13">
        <v>336000</v>
      </c>
      <c r="F1216" s="14">
        <f t="shared" si="107"/>
        <v>33.6</v>
      </c>
      <c r="G1216" s="4">
        <v>51.465961295738865</v>
      </c>
      <c r="H1216" s="16">
        <f t="shared" si="109"/>
        <v>153.17250385636567</v>
      </c>
      <c r="I1216" s="48">
        <v>75.31</v>
      </c>
      <c r="J1216" s="92">
        <v>64.13</v>
      </c>
      <c r="K1216" s="89">
        <f t="shared" si="108"/>
        <v>1.1743333853110869</v>
      </c>
      <c r="L1216" s="82">
        <f t="shared" si="105"/>
        <v>51.465961295738865</v>
      </c>
      <c r="M1216" s="83">
        <f t="shared" si="106"/>
        <v>146.32972571375115</v>
      </c>
    </row>
    <row r="1217" spans="1:13" ht="15">
      <c r="A1217" s="22" t="s">
        <v>2031</v>
      </c>
      <c r="B1217" s="10" t="s">
        <v>2032</v>
      </c>
      <c r="C1217" s="11"/>
      <c r="D1217" s="12">
        <v>5.3</v>
      </c>
      <c r="E1217" s="13">
        <v>361200</v>
      </c>
      <c r="F1217" s="14">
        <f t="shared" si="107"/>
        <v>36.12</v>
      </c>
      <c r="G1217" s="4">
        <v>55.32851822868479</v>
      </c>
      <c r="H1217" s="16">
        <f t="shared" si="109"/>
        <v>153.17972931529567</v>
      </c>
      <c r="I1217" s="48">
        <v>80.96</v>
      </c>
      <c r="J1217" s="92">
        <v>68.94</v>
      </c>
      <c r="K1217" s="89">
        <f t="shared" si="108"/>
        <v>1.1743545111691325</v>
      </c>
      <c r="L1217" s="82">
        <f t="shared" si="105"/>
        <v>55.32851822868479</v>
      </c>
      <c r="M1217" s="83">
        <f t="shared" si="106"/>
        <v>146.32598629403867</v>
      </c>
    </row>
    <row r="1218" spans="1:13" ht="15">
      <c r="A1218" s="22" t="s">
        <v>2033</v>
      </c>
      <c r="B1218" s="10" t="s">
        <v>2034</v>
      </c>
      <c r="C1218" s="11"/>
      <c r="D1218" s="12">
        <v>5.67</v>
      </c>
      <c r="E1218" s="13">
        <v>386400</v>
      </c>
      <c r="F1218" s="14">
        <f t="shared" si="107"/>
        <v>38.64</v>
      </c>
      <c r="G1218" s="4">
        <v>59.19107516163071</v>
      </c>
      <c r="H1218" s="16">
        <f t="shared" si="109"/>
        <v>153.18601232306082</v>
      </c>
      <c r="I1218" s="48">
        <v>86.61</v>
      </c>
      <c r="J1218" s="92">
        <v>73.75</v>
      </c>
      <c r="K1218" s="89">
        <f t="shared" si="108"/>
        <v>1.1743728813559322</v>
      </c>
      <c r="L1218" s="82">
        <f t="shared" si="105"/>
        <v>59.19107516163071</v>
      </c>
      <c r="M1218" s="83">
        <f t="shared" si="106"/>
        <v>146.32273491146685</v>
      </c>
    </row>
    <row r="1219" spans="1:13" ht="15">
      <c r="A1219" s="22" t="s">
        <v>2035</v>
      </c>
      <c r="B1219" s="10" t="s">
        <v>2036</v>
      </c>
      <c r="C1219" s="11"/>
      <c r="D1219" s="12">
        <v>0.37</v>
      </c>
      <c r="E1219" s="13">
        <v>25200</v>
      </c>
      <c r="F1219" s="14">
        <f t="shared" si="107"/>
        <v>2.52</v>
      </c>
      <c r="G1219" s="4">
        <v>3.8625569329459193</v>
      </c>
      <c r="H1219" s="16">
        <f t="shared" si="109"/>
        <v>153.27606876769522</v>
      </c>
      <c r="I1219" s="48">
        <v>5.65</v>
      </c>
      <c r="J1219" s="92">
        <v>4.81</v>
      </c>
      <c r="K1219" s="89">
        <f t="shared" si="108"/>
        <v>1.1746361746361749</v>
      </c>
      <c r="L1219" s="82">
        <f t="shared" si="105"/>
        <v>3.8625569329459193</v>
      </c>
      <c r="M1219" s="83">
        <f t="shared" si="106"/>
        <v>146.27616105300544</v>
      </c>
    </row>
    <row r="1220" spans="1:13" ht="30">
      <c r="A1220" s="22" t="s">
        <v>2037</v>
      </c>
      <c r="B1220" s="10" t="s">
        <v>2038</v>
      </c>
      <c r="C1220" s="11" t="s">
        <v>2027</v>
      </c>
      <c r="D1220" s="12"/>
      <c r="E1220" s="13"/>
      <c r="F1220" s="14"/>
      <c r="G1220" s="4"/>
      <c r="H1220" s="16"/>
      <c r="I1220" s="48"/>
      <c r="J1220" s="92"/>
      <c r="K1220" s="89"/>
      <c r="L1220" s="82">
        <f t="shared" si="105"/>
        <v>0</v>
      </c>
      <c r="M1220" s="83" t="e">
        <f t="shared" si="106"/>
        <v>#DIV/0!</v>
      </c>
    </row>
    <row r="1221" spans="1:13" ht="15">
      <c r="A1221" s="22"/>
      <c r="B1221" s="10" t="s">
        <v>2039</v>
      </c>
      <c r="C1221" s="11"/>
      <c r="D1221" s="12"/>
      <c r="E1221" s="13"/>
      <c r="F1221" s="14"/>
      <c r="G1221" s="4"/>
      <c r="H1221" s="16"/>
      <c r="I1221" s="48"/>
      <c r="J1221" s="92"/>
      <c r="K1221" s="89"/>
      <c r="L1221" s="82">
        <f t="shared" si="105"/>
        <v>0</v>
      </c>
      <c r="M1221" s="83" t="e">
        <f t="shared" si="106"/>
        <v>#DIV/0!</v>
      </c>
    </row>
    <row r="1222" spans="1:13" ht="15">
      <c r="A1222" s="22" t="s">
        <v>2040</v>
      </c>
      <c r="B1222" s="10" t="s">
        <v>2030</v>
      </c>
      <c r="C1222" s="11"/>
      <c r="D1222" s="12">
        <v>3.73</v>
      </c>
      <c r="E1222" s="13">
        <v>254200</v>
      </c>
      <c r="F1222" s="14">
        <f t="shared" si="107"/>
        <v>25.42</v>
      </c>
      <c r="G1222" s="4">
        <v>38.93874962131969</v>
      </c>
      <c r="H1222" s="16">
        <f t="shared" si="109"/>
        <v>153.18154847096648</v>
      </c>
      <c r="I1222" s="48">
        <v>56.98</v>
      </c>
      <c r="J1222" s="92">
        <v>48.52</v>
      </c>
      <c r="K1222" s="89">
        <f t="shared" si="108"/>
        <v>1.174361088211047</v>
      </c>
      <c r="L1222" s="82">
        <f t="shared" si="105"/>
        <v>38.93874962131969</v>
      </c>
      <c r="M1222" s="83">
        <f t="shared" si="106"/>
        <v>146.33238240604004</v>
      </c>
    </row>
    <row r="1223" spans="1:13" ht="15">
      <c r="A1223" s="22" t="s">
        <v>2041</v>
      </c>
      <c r="B1223" s="10" t="s">
        <v>2032</v>
      </c>
      <c r="C1223" s="11"/>
      <c r="D1223" s="12">
        <v>3.85</v>
      </c>
      <c r="E1223" s="13">
        <v>262400</v>
      </c>
      <c r="F1223" s="14">
        <f t="shared" si="107"/>
        <v>26.24</v>
      </c>
      <c r="G1223" s="4">
        <v>40.191470788761606</v>
      </c>
      <c r="H1223" s="16">
        <f t="shared" si="109"/>
        <v>153.16871489619516</v>
      </c>
      <c r="I1223" s="48">
        <v>58.81</v>
      </c>
      <c r="J1223" s="92">
        <v>50.08</v>
      </c>
      <c r="K1223" s="89">
        <f t="shared" si="108"/>
        <v>1.1743210862619808</v>
      </c>
      <c r="L1223" s="82">
        <f t="shared" si="105"/>
        <v>40.191470788761606</v>
      </c>
      <c r="M1223" s="83">
        <f t="shared" si="106"/>
        <v>146.32457794115993</v>
      </c>
    </row>
    <row r="1224" spans="1:13" ht="15">
      <c r="A1224" s="22" t="s">
        <v>2042</v>
      </c>
      <c r="B1224" s="10" t="s">
        <v>2034</v>
      </c>
      <c r="C1224" s="11"/>
      <c r="D1224" s="12">
        <v>4.33</v>
      </c>
      <c r="E1224" s="13">
        <v>295100</v>
      </c>
      <c r="F1224" s="14">
        <f t="shared" si="107"/>
        <v>29.51</v>
      </c>
      <c r="G1224" s="4">
        <v>45.20235545852928</v>
      </c>
      <c r="H1224" s="16">
        <f t="shared" si="109"/>
        <v>153.17639938505346</v>
      </c>
      <c r="I1224" s="48">
        <v>66.14</v>
      </c>
      <c r="J1224" s="92">
        <v>56.32</v>
      </c>
      <c r="K1224" s="89">
        <f t="shared" si="108"/>
        <v>1.1743607954545454</v>
      </c>
      <c r="L1224" s="82">
        <f aca="true" t="shared" si="110" ref="L1224:L1288">G1224</f>
        <v>45.20235545852928</v>
      </c>
      <c r="M1224" s="83">
        <f aca="true" t="shared" si="111" ref="M1224:M1287">I1224/L1224*100</f>
        <v>146.31980862298178</v>
      </c>
    </row>
    <row r="1225" spans="1:13" ht="15">
      <c r="A1225" s="22" t="s">
        <v>2043</v>
      </c>
      <c r="B1225" s="10" t="s">
        <v>2036</v>
      </c>
      <c r="C1225" s="11"/>
      <c r="D1225" s="12">
        <v>0.48</v>
      </c>
      <c r="E1225" s="13">
        <v>32700</v>
      </c>
      <c r="F1225" s="14">
        <f aca="true" t="shared" si="112" ref="F1225:F1287">E1225/10000</f>
        <v>3.27</v>
      </c>
      <c r="G1225" s="4">
        <v>5.01088466976768</v>
      </c>
      <c r="H1225" s="16">
        <f t="shared" si="109"/>
        <v>153.23806329564772</v>
      </c>
      <c r="I1225" s="48">
        <v>7.33</v>
      </c>
      <c r="J1225" s="92">
        <v>6.24</v>
      </c>
      <c r="K1225" s="89">
        <f t="shared" si="108"/>
        <v>1.1746794871794872</v>
      </c>
      <c r="L1225" s="82">
        <f t="shared" si="110"/>
        <v>5.01088466976768</v>
      </c>
      <c r="M1225" s="83">
        <f t="shared" si="111"/>
        <v>146.28155471676104</v>
      </c>
    </row>
    <row r="1226" spans="1:13" ht="30" customHeight="1">
      <c r="A1226" s="22" t="s">
        <v>2044</v>
      </c>
      <c r="B1226" s="10" t="s">
        <v>2045</v>
      </c>
      <c r="C1226" s="11" t="s">
        <v>2027</v>
      </c>
      <c r="D1226" s="12">
        <v>3.24</v>
      </c>
      <c r="E1226" s="13">
        <v>220800</v>
      </c>
      <c r="F1226" s="14">
        <f t="shared" si="112"/>
        <v>22.08</v>
      </c>
      <c r="G1226" s="4">
        <v>33.82347152093185</v>
      </c>
      <c r="H1226" s="16">
        <f t="shared" si="109"/>
        <v>153.1860123230609</v>
      </c>
      <c r="I1226" s="48">
        <v>49.49</v>
      </c>
      <c r="J1226" s="92">
        <v>42.15</v>
      </c>
      <c r="K1226" s="89">
        <f t="shared" si="108"/>
        <v>1.1741399762752076</v>
      </c>
      <c r="L1226" s="82">
        <f t="shared" si="110"/>
        <v>33.82347152093185</v>
      </c>
      <c r="M1226" s="83">
        <f t="shared" si="111"/>
        <v>146.3185113017534</v>
      </c>
    </row>
    <row r="1227" spans="1:13" ht="15">
      <c r="A1227" s="22" t="s">
        <v>2046</v>
      </c>
      <c r="B1227" s="10" t="s">
        <v>2047</v>
      </c>
      <c r="C1227" s="11"/>
      <c r="D1227" s="12">
        <v>0.3</v>
      </c>
      <c r="E1227" s="13">
        <v>20400</v>
      </c>
      <c r="F1227" s="14">
        <f t="shared" si="112"/>
        <v>2.04</v>
      </c>
      <c r="G1227" s="4">
        <v>3.1318029186047993</v>
      </c>
      <c r="H1227" s="16">
        <f t="shared" si="109"/>
        <v>153.51975091199995</v>
      </c>
      <c r="I1227" s="48">
        <v>4.58</v>
      </c>
      <c r="J1227" s="92">
        <v>3.9</v>
      </c>
      <c r="K1227" s="89">
        <f t="shared" si="108"/>
        <v>1.1743589743589744</v>
      </c>
      <c r="L1227" s="82">
        <f t="shared" si="110"/>
        <v>3.1318029186047993</v>
      </c>
      <c r="M1227" s="83">
        <f t="shared" si="111"/>
        <v>146.24164160496932</v>
      </c>
    </row>
    <row r="1228" spans="1:13" ht="15">
      <c r="A1228" s="22" t="s">
        <v>2048</v>
      </c>
      <c r="B1228" s="10" t="s">
        <v>2049</v>
      </c>
      <c r="C1228" s="11" t="s">
        <v>2050</v>
      </c>
      <c r="D1228" s="12">
        <v>2.5</v>
      </c>
      <c r="E1228" s="13">
        <v>170400</v>
      </c>
      <c r="F1228" s="14">
        <f t="shared" si="112"/>
        <v>17.04</v>
      </c>
      <c r="G1228" s="4">
        <v>26.098357655039997</v>
      </c>
      <c r="H1228" s="16">
        <f t="shared" si="109"/>
        <v>153.15937590985914</v>
      </c>
      <c r="I1228" s="48">
        <v>38.19</v>
      </c>
      <c r="J1228" s="92">
        <v>32.52</v>
      </c>
      <c r="K1228" s="89">
        <f t="shared" si="108"/>
        <v>1.1743542435424352</v>
      </c>
      <c r="L1228" s="82">
        <f t="shared" si="110"/>
        <v>26.098357655039997</v>
      </c>
      <c r="M1228" s="83">
        <f t="shared" si="111"/>
        <v>146.3310469753828</v>
      </c>
    </row>
    <row r="1229" spans="1:13" ht="15">
      <c r="A1229" s="22" t="s">
        <v>2051</v>
      </c>
      <c r="B1229" s="10" t="s">
        <v>2052</v>
      </c>
      <c r="C1229" s="11" t="s">
        <v>2050</v>
      </c>
      <c r="D1229" s="12">
        <v>1.2</v>
      </c>
      <c r="E1229" s="13">
        <v>81800</v>
      </c>
      <c r="F1229" s="14">
        <f t="shared" si="112"/>
        <v>8.18</v>
      </c>
      <c r="G1229" s="4">
        <v>12.527211674419197</v>
      </c>
      <c r="H1229" s="16">
        <f t="shared" si="109"/>
        <v>153.1443969977897</v>
      </c>
      <c r="I1229" s="48">
        <v>18.33</v>
      </c>
      <c r="J1229" s="92">
        <v>15.61</v>
      </c>
      <c r="K1229" s="89">
        <f t="shared" si="108"/>
        <v>1.1742472773862909</v>
      </c>
      <c r="L1229" s="82">
        <f t="shared" si="110"/>
        <v>12.527211674419197</v>
      </c>
      <c r="M1229" s="83">
        <f t="shared" si="111"/>
        <v>146.3214678285528</v>
      </c>
    </row>
    <row r="1230" spans="1:13" ht="30">
      <c r="A1230" s="22" t="s">
        <v>2053</v>
      </c>
      <c r="B1230" s="10" t="s">
        <v>2054</v>
      </c>
      <c r="C1230" s="11" t="s">
        <v>62</v>
      </c>
      <c r="D1230" s="12">
        <v>2.72</v>
      </c>
      <c r="E1230" s="13">
        <v>185400</v>
      </c>
      <c r="F1230" s="14">
        <f t="shared" si="112"/>
        <v>18.54</v>
      </c>
      <c r="G1230" s="4">
        <v>32.125574599516156</v>
      </c>
      <c r="H1230" s="16">
        <f t="shared" si="109"/>
        <v>173.27710139976352</v>
      </c>
      <c r="I1230" s="48">
        <v>47.87</v>
      </c>
      <c r="J1230" s="92">
        <v>40.98</v>
      </c>
      <c r="K1230" s="89">
        <f t="shared" si="108"/>
        <v>1.1681307955100049</v>
      </c>
      <c r="L1230" s="82">
        <f t="shared" si="110"/>
        <v>32.125574599516156</v>
      </c>
      <c r="M1230" s="83">
        <f t="shared" si="111"/>
        <v>149.00900792205897</v>
      </c>
    </row>
    <row r="1231" spans="1:13" ht="30">
      <c r="A1231" s="22" t="s">
        <v>2055</v>
      </c>
      <c r="B1231" s="10" t="s">
        <v>2056</v>
      </c>
      <c r="C1231" s="11" t="s">
        <v>62</v>
      </c>
      <c r="D1231" s="12">
        <v>3.45</v>
      </c>
      <c r="E1231" s="13">
        <v>235200</v>
      </c>
      <c r="F1231" s="14">
        <f t="shared" si="112"/>
        <v>23.52</v>
      </c>
      <c r="G1231" s="4">
        <v>40.747511900121594</v>
      </c>
      <c r="H1231" s="16">
        <f t="shared" si="109"/>
        <v>173.24622406514283</v>
      </c>
      <c r="I1231" s="48">
        <v>60.72</v>
      </c>
      <c r="J1231" s="92">
        <v>51.98</v>
      </c>
      <c r="K1231" s="89">
        <f t="shared" si="108"/>
        <v>1.168141592920354</v>
      </c>
      <c r="L1231" s="82">
        <f t="shared" si="110"/>
        <v>40.747511900121594</v>
      </c>
      <c r="M1231" s="83">
        <f t="shared" si="111"/>
        <v>149.01523349164003</v>
      </c>
    </row>
    <row r="1232" spans="1:13" ht="30">
      <c r="A1232" s="22" t="s">
        <v>2057</v>
      </c>
      <c r="B1232" s="10" t="s">
        <v>2058</v>
      </c>
      <c r="C1232" s="11" t="s">
        <v>62</v>
      </c>
      <c r="D1232" s="12">
        <v>9.5</v>
      </c>
      <c r="E1232" s="13">
        <v>647400</v>
      </c>
      <c r="F1232" s="14">
        <f t="shared" si="112"/>
        <v>64.74</v>
      </c>
      <c r="G1232" s="4">
        <v>99.173759089152</v>
      </c>
      <c r="H1232" s="16">
        <f t="shared" si="109"/>
        <v>153.18776504348472</v>
      </c>
      <c r="I1232" s="48">
        <v>145.12</v>
      </c>
      <c r="J1232" s="92">
        <v>123.57</v>
      </c>
      <c r="K1232" s="89">
        <f t="shared" si="108"/>
        <v>1.1743950797119043</v>
      </c>
      <c r="L1232" s="82">
        <f t="shared" si="110"/>
        <v>99.173759089152</v>
      </c>
      <c r="M1232" s="83">
        <f t="shared" si="111"/>
        <v>146.3290303128923</v>
      </c>
    </row>
    <row r="1233" spans="1:13" ht="15">
      <c r="A1233" s="22" t="s">
        <v>2059</v>
      </c>
      <c r="B1233" s="10" t="s">
        <v>2060</v>
      </c>
      <c r="C1233" s="11" t="s">
        <v>1368</v>
      </c>
      <c r="D1233" s="12">
        <v>7.6</v>
      </c>
      <c r="E1233" s="13">
        <v>517900</v>
      </c>
      <c r="F1233" s="14">
        <f t="shared" si="112"/>
        <v>51.79</v>
      </c>
      <c r="G1233" s="4">
        <v>79.3390072713216</v>
      </c>
      <c r="H1233" s="16">
        <f t="shared" si="109"/>
        <v>153.19368077103996</v>
      </c>
      <c r="I1233" s="48">
        <v>116.1</v>
      </c>
      <c r="J1233" s="92">
        <v>98.86</v>
      </c>
      <c r="K1233" s="89">
        <f t="shared" si="108"/>
        <v>1.1743880234675297</v>
      </c>
      <c r="L1233" s="82">
        <f t="shared" si="110"/>
        <v>79.3390072713216</v>
      </c>
      <c r="M1233" s="83">
        <f t="shared" si="111"/>
        <v>146.3340719691186</v>
      </c>
    </row>
    <row r="1234" spans="1:13" ht="26.25">
      <c r="A1234" s="22" t="s">
        <v>2061</v>
      </c>
      <c r="B1234" s="10" t="s">
        <v>2062</v>
      </c>
      <c r="C1234" s="52" t="s">
        <v>2063</v>
      </c>
      <c r="D1234" s="12">
        <v>2.01</v>
      </c>
      <c r="E1234" s="13">
        <v>137000</v>
      </c>
      <c r="F1234" s="14">
        <f t="shared" si="112"/>
        <v>13.7</v>
      </c>
      <c r="G1234" s="4">
        <v>20.983079554652157</v>
      </c>
      <c r="H1234" s="16">
        <f t="shared" si="109"/>
        <v>153.1611646324975</v>
      </c>
      <c r="I1234" s="48">
        <v>30.7</v>
      </c>
      <c r="J1234" s="92">
        <v>26.15</v>
      </c>
      <c r="K1234" s="89">
        <f t="shared" si="108"/>
        <v>1.1739961759082218</v>
      </c>
      <c r="L1234" s="82">
        <f t="shared" si="110"/>
        <v>20.983079554652157</v>
      </c>
      <c r="M1234" s="83">
        <f t="shared" si="111"/>
        <v>146.30836203065104</v>
      </c>
    </row>
    <row r="1235" spans="1:13" ht="15">
      <c r="A1235" s="22" t="s">
        <v>2064</v>
      </c>
      <c r="B1235" s="10" t="s">
        <v>2065</v>
      </c>
      <c r="C1235" s="11" t="s">
        <v>1368</v>
      </c>
      <c r="D1235" s="12">
        <v>8.7</v>
      </c>
      <c r="E1235" s="13">
        <v>592900</v>
      </c>
      <c r="F1235" s="14">
        <f t="shared" si="112"/>
        <v>59.29</v>
      </c>
      <c r="G1235" s="4">
        <v>90.82228463953919</v>
      </c>
      <c r="H1235" s="16">
        <f t="shared" si="109"/>
        <v>153.1831415745306</v>
      </c>
      <c r="I1235" s="48">
        <v>132.9</v>
      </c>
      <c r="J1235" s="92">
        <v>113.17</v>
      </c>
      <c r="K1235" s="89">
        <f t="shared" si="108"/>
        <v>1.1743394892639392</v>
      </c>
      <c r="L1235" s="82">
        <f t="shared" si="110"/>
        <v>90.82228463953919</v>
      </c>
      <c r="M1235" s="83">
        <f t="shared" si="111"/>
        <v>146.32972571375112</v>
      </c>
    </row>
    <row r="1236" spans="1:13" ht="15">
      <c r="A1236" s="22" t="s">
        <v>2066</v>
      </c>
      <c r="B1236" s="10" t="s">
        <v>2067</v>
      </c>
      <c r="C1236" s="11" t="s">
        <v>1368</v>
      </c>
      <c r="D1236" s="12">
        <v>3</v>
      </c>
      <c r="E1236" s="13">
        <v>172200</v>
      </c>
      <c r="F1236" s="14">
        <f t="shared" si="112"/>
        <v>17.22</v>
      </c>
      <c r="G1236" s="4">
        <v>27.641777782080002</v>
      </c>
      <c r="H1236" s="16">
        <f t="shared" si="109"/>
        <v>160.5213576195122</v>
      </c>
      <c r="I1236" s="48">
        <v>38.62</v>
      </c>
      <c r="J1236" s="92">
        <v>32.83</v>
      </c>
      <c r="K1236" s="89">
        <f aca="true" t="shared" si="113" ref="K1236:K1299">I1236/J1236</f>
        <v>1.1763630825464515</v>
      </c>
      <c r="L1236" s="82">
        <f t="shared" si="110"/>
        <v>27.641777782080002</v>
      </c>
      <c r="M1236" s="83">
        <f t="shared" si="111"/>
        <v>139.7160497579758</v>
      </c>
    </row>
    <row r="1237" spans="1:13" ht="30">
      <c r="A1237" s="22" t="s">
        <v>2068</v>
      </c>
      <c r="B1237" s="10" t="s">
        <v>2069</v>
      </c>
      <c r="C1237" s="11" t="s">
        <v>2070</v>
      </c>
      <c r="D1237" s="12">
        <v>0.8</v>
      </c>
      <c r="E1237" s="13">
        <v>54500</v>
      </c>
      <c r="F1237" s="14">
        <f t="shared" si="112"/>
        <v>5.45</v>
      </c>
      <c r="G1237" s="4">
        <v>8.3514744496128</v>
      </c>
      <c r="H1237" s="16">
        <f t="shared" si="109"/>
        <v>153.23806329564772</v>
      </c>
      <c r="I1237" s="48">
        <v>12.22</v>
      </c>
      <c r="J1237" s="92">
        <v>10.41</v>
      </c>
      <c r="K1237" s="89">
        <f t="shared" si="113"/>
        <v>1.1738712776176754</v>
      </c>
      <c r="L1237" s="82">
        <f t="shared" si="110"/>
        <v>8.3514744496128</v>
      </c>
      <c r="M1237" s="83">
        <f t="shared" si="111"/>
        <v>146.32146782855278</v>
      </c>
    </row>
    <row r="1238" spans="1:13" ht="30">
      <c r="A1238" s="22" t="s">
        <v>2071</v>
      </c>
      <c r="B1238" s="10" t="s">
        <v>2072</v>
      </c>
      <c r="C1238" s="11" t="s">
        <v>2073</v>
      </c>
      <c r="D1238" s="12"/>
      <c r="E1238" s="13"/>
      <c r="F1238" s="14"/>
      <c r="G1238" s="4">
        <v>0</v>
      </c>
      <c r="H1238" s="16"/>
      <c r="I1238" s="48">
        <v>0</v>
      </c>
      <c r="J1238" s="92">
        <v>0</v>
      </c>
      <c r="K1238" s="89"/>
      <c r="L1238" s="82">
        <f t="shared" si="110"/>
        <v>0</v>
      </c>
      <c r="M1238" s="83" t="e">
        <f t="shared" si="111"/>
        <v>#DIV/0!</v>
      </c>
    </row>
    <row r="1239" spans="1:13" ht="15">
      <c r="A1239" s="22" t="s">
        <v>2074</v>
      </c>
      <c r="B1239" s="10" t="s">
        <v>2075</v>
      </c>
      <c r="C1239" s="11"/>
      <c r="D1239" s="12">
        <v>0.74</v>
      </c>
      <c r="E1239" s="13">
        <v>50500</v>
      </c>
      <c r="F1239" s="14">
        <f t="shared" si="112"/>
        <v>5.05</v>
      </c>
      <c r="G1239" s="4">
        <v>8.740046030750719</v>
      </c>
      <c r="H1239" s="16">
        <f t="shared" si="109"/>
        <v>173.0702184307073</v>
      </c>
      <c r="I1239" s="48">
        <v>12.81</v>
      </c>
      <c r="J1239" s="92">
        <v>10.96</v>
      </c>
      <c r="K1239" s="89">
        <f t="shared" si="113"/>
        <v>1.1687956204379562</v>
      </c>
      <c r="L1239" s="82">
        <f t="shared" si="110"/>
        <v>8.740046030750719</v>
      </c>
      <c r="M1239" s="83">
        <f t="shared" si="111"/>
        <v>146.56673380128294</v>
      </c>
    </row>
    <row r="1240" spans="1:13" ht="15">
      <c r="A1240" s="22" t="s">
        <v>2076</v>
      </c>
      <c r="B1240" s="10">
        <v>2</v>
      </c>
      <c r="C1240" s="11"/>
      <c r="D1240" s="12">
        <v>0.89</v>
      </c>
      <c r="E1240" s="13">
        <v>60700</v>
      </c>
      <c r="F1240" s="14">
        <f t="shared" si="112"/>
        <v>6.07</v>
      </c>
      <c r="G1240" s="4">
        <v>10.511676982929918</v>
      </c>
      <c r="H1240" s="16">
        <f t="shared" si="109"/>
        <v>173.17425013064116</v>
      </c>
      <c r="I1240" s="48">
        <v>15.4</v>
      </c>
      <c r="J1240" s="92">
        <v>13.19</v>
      </c>
      <c r="K1240" s="89">
        <f t="shared" si="113"/>
        <v>1.1675511751326764</v>
      </c>
      <c r="L1240" s="82">
        <f t="shared" si="110"/>
        <v>10.511676982929918</v>
      </c>
      <c r="M1240" s="83">
        <f t="shared" si="111"/>
        <v>146.50374079234274</v>
      </c>
    </row>
    <row r="1241" spans="1:13" ht="15">
      <c r="A1241" s="22" t="s">
        <v>2077</v>
      </c>
      <c r="B1241" s="10">
        <v>3</v>
      </c>
      <c r="C1241" s="11"/>
      <c r="D1241" s="12">
        <v>1.15</v>
      </c>
      <c r="E1241" s="13">
        <v>78400</v>
      </c>
      <c r="F1241" s="14">
        <f t="shared" si="112"/>
        <v>7.84</v>
      </c>
      <c r="G1241" s="4">
        <v>13.582503966707195</v>
      </c>
      <c r="H1241" s="16">
        <f t="shared" si="109"/>
        <v>173.2462240651428</v>
      </c>
      <c r="I1241" s="48">
        <v>19.9</v>
      </c>
      <c r="J1241" s="92">
        <v>17.04</v>
      </c>
      <c r="K1241" s="89">
        <f t="shared" si="113"/>
        <v>1.1678403755868545</v>
      </c>
      <c r="L1241" s="82">
        <f t="shared" si="110"/>
        <v>13.582503966707195</v>
      </c>
      <c r="M1241" s="83">
        <f t="shared" si="111"/>
        <v>146.51201316618761</v>
      </c>
    </row>
    <row r="1242" spans="1:13" ht="30">
      <c r="A1242" s="22" t="s">
        <v>2078</v>
      </c>
      <c r="B1242" s="10" t="s">
        <v>2079</v>
      </c>
      <c r="C1242" s="11"/>
      <c r="D1242" s="12">
        <v>0.65</v>
      </c>
      <c r="E1242" s="13">
        <v>44300</v>
      </c>
      <c r="F1242" s="14">
        <f t="shared" si="112"/>
        <v>4.43</v>
      </c>
      <c r="G1242" s="4">
        <v>7.6770674594432</v>
      </c>
      <c r="H1242" s="16">
        <f t="shared" si="109"/>
        <v>173.2972338474763</v>
      </c>
      <c r="I1242" s="48">
        <v>11.25</v>
      </c>
      <c r="J1242" s="92">
        <v>9.63</v>
      </c>
      <c r="K1242" s="89">
        <f t="shared" si="113"/>
        <v>1.1682242990654204</v>
      </c>
      <c r="L1242" s="82">
        <f t="shared" si="110"/>
        <v>7.6770674594432</v>
      </c>
      <c r="M1242" s="83">
        <f t="shared" si="111"/>
        <v>146.54033013819495</v>
      </c>
    </row>
    <row r="1243" spans="1:13" ht="15">
      <c r="A1243" s="22" t="s">
        <v>2080</v>
      </c>
      <c r="B1243" s="10" t="s">
        <v>2081</v>
      </c>
      <c r="C1243" s="11"/>
      <c r="D1243" s="12">
        <v>0.59</v>
      </c>
      <c r="E1243" s="13">
        <v>40200</v>
      </c>
      <c r="F1243" s="14">
        <f t="shared" si="112"/>
        <v>4.02</v>
      </c>
      <c r="G1243" s="4">
        <v>6.968415078571519</v>
      </c>
      <c r="H1243" s="16">
        <f t="shared" si="109"/>
        <v>173.34365867093334</v>
      </c>
      <c r="I1243" s="48">
        <v>10.21</v>
      </c>
      <c r="J1243" s="92">
        <v>8.74</v>
      </c>
      <c r="K1243" s="89">
        <f t="shared" si="113"/>
        <v>1.168192219679634</v>
      </c>
      <c r="L1243" s="82">
        <f t="shared" si="110"/>
        <v>6.968415078571519</v>
      </c>
      <c r="M1243" s="83">
        <f t="shared" si="111"/>
        <v>146.51825249900276</v>
      </c>
    </row>
    <row r="1244" spans="1:13" ht="15">
      <c r="A1244" s="22" t="s">
        <v>2082</v>
      </c>
      <c r="B1244" s="10" t="s">
        <v>2083</v>
      </c>
      <c r="C1244" s="11"/>
      <c r="D1244" s="12">
        <v>0.59</v>
      </c>
      <c r="E1244" s="13">
        <v>40200</v>
      </c>
      <c r="F1244" s="14">
        <f t="shared" si="112"/>
        <v>4.02</v>
      </c>
      <c r="G1244" s="4">
        <v>6.968415078571519</v>
      </c>
      <c r="H1244" s="16">
        <f t="shared" si="109"/>
        <v>173.34365867093334</v>
      </c>
      <c r="I1244" s="48">
        <v>10.21</v>
      </c>
      <c r="J1244" s="92">
        <v>8.74</v>
      </c>
      <c r="K1244" s="89">
        <f t="shared" si="113"/>
        <v>1.168192219679634</v>
      </c>
      <c r="L1244" s="82">
        <f t="shared" si="110"/>
        <v>6.968415078571519</v>
      </c>
      <c r="M1244" s="83">
        <f t="shared" si="111"/>
        <v>146.51825249900276</v>
      </c>
    </row>
    <row r="1245" spans="1:13" ht="15">
      <c r="A1245" s="22" t="s">
        <v>2084</v>
      </c>
      <c r="B1245" s="10" t="s">
        <v>2085</v>
      </c>
      <c r="C1245" s="11"/>
      <c r="D1245" s="12">
        <v>0.41</v>
      </c>
      <c r="E1245" s="13">
        <v>28000</v>
      </c>
      <c r="F1245" s="14">
        <f t="shared" si="112"/>
        <v>2.8</v>
      </c>
      <c r="G1245" s="4">
        <v>4.84245793595648</v>
      </c>
      <c r="H1245" s="16">
        <f t="shared" si="109"/>
        <v>172.94492628416</v>
      </c>
      <c r="I1245" s="48">
        <v>7.1</v>
      </c>
      <c r="J1245" s="92">
        <v>6.07</v>
      </c>
      <c r="K1245" s="89">
        <f t="shared" si="113"/>
        <v>1.1696869851729819</v>
      </c>
      <c r="L1245" s="82">
        <f t="shared" si="110"/>
        <v>4.84245793595648</v>
      </c>
      <c r="M1245" s="83">
        <f t="shared" si="111"/>
        <v>146.61975579138638</v>
      </c>
    </row>
    <row r="1246" spans="1:13" ht="30">
      <c r="A1246" s="22" t="s">
        <v>2086</v>
      </c>
      <c r="B1246" s="10" t="s">
        <v>2087</v>
      </c>
      <c r="C1246" s="11"/>
      <c r="D1246" s="12">
        <v>0.91</v>
      </c>
      <c r="E1246" s="13">
        <v>62000</v>
      </c>
      <c r="F1246" s="14">
        <f t="shared" si="112"/>
        <v>6.2</v>
      </c>
      <c r="G1246" s="4">
        <v>10.74789444322048</v>
      </c>
      <c r="H1246" s="16">
        <f t="shared" si="109"/>
        <v>173.35313618097547</v>
      </c>
      <c r="I1246" s="48">
        <v>15.75</v>
      </c>
      <c r="J1246" s="92">
        <v>13.48</v>
      </c>
      <c r="K1246" s="89">
        <f t="shared" si="113"/>
        <v>1.1683976261127595</v>
      </c>
      <c r="L1246" s="82">
        <f t="shared" si="110"/>
        <v>10.74789444322048</v>
      </c>
      <c r="M1246" s="83">
        <f t="shared" si="111"/>
        <v>146.54033013819495</v>
      </c>
    </row>
    <row r="1247" spans="1:13" ht="15">
      <c r="A1247" s="22" t="s">
        <v>2088</v>
      </c>
      <c r="B1247" s="10" t="s">
        <v>2089</v>
      </c>
      <c r="C1247" s="11"/>
      <c r="D1247" s="12">
        <v>0.55</v>
      </c>
      <c r="E1247" s="13">
        <v>37500</v>
      </c>
      <c r="F1247" s="14">
        <f t="shared" si="112"/>
        <v>3.75</v>
      </c>
      <c r="G1247" s="4">
        <v>6.495980157990401</v>
      </c>
      <c r="H1247" s="16">
        <f t="shared" si="109"/>
        <v>173.22613754641068</v>
      </c>
      <c r="I1247" s="48">
        <v>9.52</v>
      </c>
      <c r="J1247" s="92">
        <v>8.15</v>
      </c>
      <c r="K1247" s="89">
        <f t="shared" si="113"/>
        <v>1.1680981595092024</v>
      </c>
      <c r="L1247" s="82">
        <f t="shared" si="110"/>
        <v>6.495980157990401</v>
      </c>
      <c r="M1247" s="83">
        <f t="shared" si="111"/>
        <v>146.55217178103436</v>
      </c>
    </row>
    <row r="1248" spans="1:13" ht="30">
      <c r="A1248" s="22" t="s">
        <v>2090</v>
      </c>
      <c r="B1248" s="10" t="s">
        <v>2091</v>
      </c>
      <c r="C1248" s="11"/>
      <c r="D1248" s="12">
        <v>0.44</v>
      </c>
      <c r="E1248" s="13">
        <v>30000</v>
      </c>
      <c r="F1248" s="14">
        <f t="shared" si="112"/>
        <v>3</v>
      </c>
      <c r="G1248" s="4">
        <v>5.19678412639232</v>
      </c>
      <c r="H1248" s="16">
        <f t="shared" si="109"/>
        <v>173.22613754641065</v>
      </c>
      <c r="I1248" s="48">
        <v>7.61</v>
      </c>
      <c r="J1248" s="92">
        <v>6.52</v>
      </c>
      <c r="K1248" s="89">
        <f t="shared" si="113"/>
        <v>1.1671779141104295</v>
      </c>
      <c r="L1248" s="82">
        <f t="shared" si="110"/>
        <v>5.19678412639232</v>
      </c>
      <c r="M1248" s="83">
        <f t="shared" si="111"/>
        <v>146.43671576334975</v>
      </c>
    </row>
    <row r="1249" spans="1:13" ht="30">
      <c r="A1249" s="22"/>
      <c r="B1249" s="10" t="s">
        <v>2092</v>
      </c>
      <c r="C1249" s="11"/>
      <c r="D1249" s="12"/>
      <c r="E1249" s="13"/>
      <c r="F1249" s="14"/>
      <c r="G1249" s="4"/>
      <c r="H1249" s="16"/>
      <c r="I1249" s="48"/>
      <c r="J1249" s="92"/>
      <c r="K1249" s="89"/>
      <c r="L1249" s="82">
        <f t="shared" si="110"/>
        <v>0</v>
      </c>
      <c r="M1249" s="83" t="e">
        <f t="shared" si="111"/>
        <v>#DIV/0!</v>
      </c>
    </row>
    <row r="1250" spans="1:13" ht="15">
      <c r="A1250" s="22" t="s">
        <v>2093</v>
      </c>
      <c r="B1250" s="10" t="s">
        <v>2094</v>
      </c>
      <c r="C1250" s="11"/>
      <c r="D1250" s="12">
        <v>1.09</v>
      </c>
      <c r="E1250" s="13">
        <v>83800</v>
      </c>
      <c r="F1250" s="14">
        <f t="shared" si="112"/>
        <v>8.38</v>
      </c>
      <c r="G1250" s="4">
        <v>14.45697221036544</v>
      </c>
      <c r="H1250" s="16">
        <f t="shared" si="109"/>
        <v>172.51756814278565</v>
      </c>
      <c r="I1250" s="48">
        <v>18.01</v>
      </c>
      <c r="J1250" s="92">
        <v>18.01</v>
      </c>
      <c r="K1250" s="89">
        <f t="shared" si="113"/>
        <v>1</v>
      </c>
      <c r="L1250" s="82">
        <f t="shared" si="110"/>
        <v>14.45697221036544</v>
      </c>
      <c r="M1250" s="83">
        <f t="shared" si="111"/>
        <v>124.57656927006538</v>
      </c>
    </row>
    <row r="1251" spans="1:13" ht="15">
      <c r="A1251" s="22" t="s">
        <v>2095</v>
      </c>
      <c r="B1251" s="10">
        <v>2</v>
      </c>
      <c r="C1251" s="11"/>
      <c r="D1251" s="12">
        <v>1.39</v>
      </c>
      <c r="E1251" s="13">
        <v>106800</v>
      </c>
      <c r="F1251" s="14">
        <f t="shared" si="112"/>
        <v>10.68</v>
      </c>
      <c r="G1251" s="4">
        <v>18.435955387530235</v>
      </c>
      <c r="H1251" s="16">
        <f t="shared" si="109"/>
        <v>172.62130512668762</v>
      </c>
      <c r="I1251" s="48">
        <v>22.97</v>
      </c>
      <c r="J1251" s="92">
        <v>22.97</v>
      </c>
      <c r="K1251" s="89">
        <f t="shared" si="113"/>
        <v>1</v>
      </c>
      <c r="L1251" s="82">
        <f t="shared" si="110"/>
        <v>18.435955387530235</v>
      </c>
      <c r="M1251" s="83">
        <f t="shared" si="111"/>
        <v>124.59348874068394</v>
      </c>
    </row>
    <row r="1252" spans="1:13" ht="15">
      <c r="A1252" s="22" t="s">
        <v>2096</v>
      </c>
      <c r="B1252" s="10">
        <v>3</v>
      </c>
      <c r="C1252" s="11"/>
      <c r="D1252" s="12">
        <v>1.74</v>
      </c>
      <c r="E1252" s="13">
        <v>133700</v>
      </c>
      <c r="F1252" s="14">
        <f t="shared" si="112"/>
        <v>13.37</v>
      </c>
      <c r="G1252" s="4">
        <v>23.078102427555837</v>
      </c>
      <c r="H1252" s="16">
        <f t="shared" si="109"/>
        <v>172.6110877154513</v>
      </c>
      <c r="I1252" s="48">
        <v>28.75</v>
      </c>
      <c r="J1252" s="92">
        <v>28.75</v>
      </c>
      <c r="K1252" s="89">
        <f t="shared" si="113"/>
        <v>1</v>
      </c>
      <c r="L1252" s="82">
        <f t="shared" si="110"/>
        <v>23.078102427555837</v>
      </c>
      <c r="M1252" s="83">
        <f t="shared" si="111"/>
        <v>124.57696680326617</v>
      </c>
    </row>
    <row r="1253" spans="1:13" ht="30">
      <c r="A1253" s="22" t="s">
        <v>2097</v>
      </c>
      <c r="B1253" s="10" t="s">
        <v>2098</v>
      </c>
      <c r="C1253" s="52" t="s">
        <v>2099</v>
      </c>
      <c r="D1253" s="12"/>
      <c r="E1253" s="13"/>
      <c r="F1253" s="14"/>
      <c r="G1253" s="4"/>
      <c r="H1253" s="16"/>
      <c r="I1253" s="48"/>
      <c r="J1253" s="92"/>
      <c r="K1253" s="89"/>
      <c r="L1253" s="82">
        <f t="shared" si="110"/>
        <v>0</v>
      </c>
      <c r="M1253" s="83" t="e">
        <f t="shared" si="111"/>
        <v>#DIV/0!</v>
      </c>
    </row>
    <row r="1254" spans="1:13" ht="15">
      <c r="A1254" s="22"/>
      <c r="B1254" s="10" t="s">
        <v>1898</v>
      </c>
      <c r="C1254" s="11"/>
      <c r="D1254" s="12"/>
      <c r="E1254" s="13"/>
      <c r="F1254" s="14"/>
      <c r="G1254" s="4"/>
      <c r="H1254" s="16"/>
      <c r="I1254" s="48"/>
      <c r="J1254" s="92"/>
      <c r="K1254" s="89"/>
      <c r="L1254" s="82">
        <f t="shared" si="110"/>
        <v>0</v>
      </c>
      <c r="M1254" s="83" t="e">
        <f t="shared" si="111"/>
        <v>#DIV/0!</v>
      </c>
    </row>
    <row r="1255" spans="1:13" ht="15">
      <c r="A1255" s="22" t="s">
        <v>2100</v>
      </c>
      <c r="B1255" s="10" t="s">
        <v>2101</v>
      </c>
      <c r="C1255" s="11"/>
      <c r="D1255" s="12">
        <v>1.28</v>
      </c>
      <c r="E1255" s="13">
        <v>87200</v>
      </c>
      <c r="F1255" s="14">
        <f t="shared" si="112"/>
        <v>8.72</v>
      </c>
      <c r="G1255" s="4">
        <v>13.362359119380482</v>
      </c>
      <c r="H1255" s="16">
        <f t="shared" si="109"/>
        <v>153.23806329564772</v>
      </c>
      <c r="I1255" s="48">
        <v>19.55</v>
      </c>
      <c r="J1255" s="92">
        <v>16.65</v>
      </c>
      <c r="K1255" s="89">
        <f t="shared" si="113"/>
        <v>1.1741741741741742</v>
      </c>
      <c r="L1255" s="82">
        <f t="shared" si="110"/>
        <v>13.362359119380482</v>
      </c>
      <c r="M1255" s="83">
        <f t="shared" si="111"/>
        <v>146.30650041163088</v>
      </c>
    </row>
    <row r="1256" spans="1:13" ht="15">
      <c r="A1256" s="22" t="s">
        <v>2102</v>
      </c>
      <c r="B1256" s="10" t="s">
        <v>2103</v>
      </c>
      <c r="C1256" s="11"/>
      <c r="D1256" s="12">
        <v>1.8</v>
      </c>
      <c r="E1256" s="13">
        <v>122700</v>
      </c>
      <c r="F1256" s="14">
        <f t="shared" si="112"/>
        <v>12.27</v>
      </c>
      <c r="G1256" s="4">
        <v>18.790817511628802</v>
      </c>
      <c r="H1256" s="16">
        <f t="shared" si="109"/>
        <v>153.14439699778976</v>
      </c>
      <c r="I1256" s="48">
        <v>27.5</v>
      </c>
      <c r="J1256" s="92">
        <v>23.41</v>
      </c>
      <c r="K1256" s="89">
        <f t="shared" si="113"/>
        <v>1.1747116616830415</v>
      </c>
      <c r="L1256" s="82">
        <f t="shared" si="110"/>
        <v>18.790817511628802</v>
      </c>
      <c r="M1256" s="83">
        <f t="shared" si="111"/>
        <v>146.3480765697473</v>
      </c>
    </row>
    <row r="1257" spans="1:13" ht="15">
      <c r="A1257" s="22" t="s">
        <v>2104</v>
      </c>
      <c r="B1257" s="10" t="s">
        <v>2105</v>
      </c>
      <c r="C1257" s="11"/>
      <c r="D1257" s="12">
        <v>2.02</v>
      </c>
      <c r="E1257" s="13">
        <v>137700</v>
      </c>
      <c r="F1257" s="14">
        <f t="shared" si="112"/>
        <v>13.77</v>
      </c>
      <c r="G1257" s="4">
        <v>21.08747298527232</v>
      </c>
      <c r="H1257" s="16">
        <f t="shared" si="109"/>
        <v>153.14068979863706</v>
      </c>
      <c r="I1257" s="48">
        <v>30.86</v>
      </c>
      <c r="J1257" s="92">
        <v>26.28</v>
      </c>
      <c r="K1257" s="89">
        <f t="shared" si="113"/>
        <v>1.17427701674277</v>
      </c>
      <c r="L1257" s="82">
        <f t="shared" si="110"/>
        <v>21.08747298527232</v>
      </c>
      <c r="M1257" s="83">
        <f t="shared" si="111"/>
        <v>146.34280751208502</v>
      </c>
    </row>
    <row r="1258" spans="1:13" ht="15">
      <c r="A1258" s="22" t="s">
        <v>2106</v>
      </c>
      <c r="B1258" s="10" t="s">
        <v>2107</v>
      </c>
      <c r="C1258" s="11"/>
      <c r="D1258" s="12">
        <v>2.22</v>
      </c>
      <c r="E1258" s="13">
        <v>151300</v>
      </c>
      <c r="F1258" s="14">
        <f t="shared" si="112"/>
        <v>15.13</v>
      </c>
      <c r="G1258" s="4">
        <v>23.17534159767552</v>
      </c>
      <c r="H1258" s="16">
        <f aca="true" t="shared" si="114" ref="H1258:H1321">G1258/F1258%</f>
        <v>153.17476270770334</v>
      </c>
      <c r="I1258" s="48">
        <v>33.91</v>
      </c>
      <c r="J1258" s="92">
        <v>28.88</v>
      </c>
      <c r="K1258" s="89">
        <f t="shared" si="113"/>
        <v>1.174168975069252</v>
      </c>
      <c r="L1258" s="82">
        <f t="shared" si="110"/>
        <v>23.17534159767552</v>
      </c>
      <c r="M1258" s="83">
        <f t="shared" si="111"/>
        <v>146.31931036305053</v>
      </c>
    </row>
    <row r="1259" spans="1:13" ht="15">
      <c r="A1259" s="22" t="s">
        <v>2108</v>
      </c>
      <c r="B1259" s="10" t="s">
        <v>2109</v>
      </c>
      <c r="C1259" s="11"/>
      <c r="D1259" s="12">
        <v>2.42</v>
      </c>
      <c r="E1259" s="13">
        <v>164900</v>
      </c>
      <c r="F1259" s="14">
        <f t="shared" si="112"/>
        <v>16.49</v>
      </c>
      <c r="G1259" s="4">
        <v>25.263210210078725</v>
      </c>
      <c r="H1259" s="16">
        <f t="shared" si="114"/>
        <v>153.20321534310932</v>
      </c>
      <c r="I1259" s="48">
        <v>36.97</v>
      </c>
      <c r="J1259" s="92">
        <v>31.48</v>
      </c>
      <c r="K1259" s="89">
        <f t="shared" si="113"/>
        <v>1.1743964421855146</v>
      </c>
      <c r="L1259" s="82">
        <f t="shared" si="110"/>
        <v>25.263210210078725</v>
      </c>
      <c r="M1259" s="83">
        <f t="shared" si="111"/>
        <v>146.33928029166643</v>
      </c>
    </row>
    <row r="1260" spans="1:13" ht="15">
      <c r="A1260" s="22" t="s">
        <v>2110</v>
      </c>
      <c r="B1260" s="10" t="s">
        <v>2111</v>
      </c>
      <c r="C1260" s="11"/>
      <c r="D1260" s="12">
        <v>3.12</v>
      </c>
      <c r="E1260" s="13">
        <v>212600</v>
      </c>
      <c r="F1260" s="14">
        <f t="shared" si="112"/>
        <v>21.26</v>
      </c>
      <c r="G1260" s="4">
        <v>32.57075035348991</v>
      </c>
      <c r="H1260" s="16">
        <f t="shared" si="114"/>
        <v>153.20202424031004</v>
      </c>
      <c r="I1260" s="48">
        <v>47.66</v>
      </c>
      <c r="J1260" s="92">
        <v>40.58</v>
      </c>
      <c r="K1260" s="89">
        <f t="shared" si="113"/>
        <v>1.1744701823558403</v>
      </c>
      <c r="L1260" s="82">
        <f t="shared" si="110"/>
        <v>32.57075035348991</v>
      </c>
      <c r="M1260" s="83">
        <f t="shared" si="111"/>
        <v>146.32760830729</v>
      </c>
    </row>
    <row r="1261" spans="1:13" ht="15">
      <c r="A1261" s="22" t="s">
        <v>2112</v>
      </c>
      <c r="B1261" s="10" t="s">
        <v>2113</v>
      </c>
      <c r="C1261" s="11"/>
      <c r="D1261" s="12">
        <v>3.72</v>
      </c>
      <c r="E1261" s="13">
        <v>253500</v>
      </c>
      <c r="F1261" s="14">
        <f t="shared" si="112"/>
        <v>25.35</v>
      </c>
      <c r="G1261" s="4">
        <v>38.834356190699516</v>
      </c>
      <c r="H1261" s="16">
        <f t="shared" si="114"/>
        <v>153.19272659053064</v>
      </c>
      <c r="I1261" s="48">
        <v>56.83</v>
      </c>
      <c r="J1261" s="92">
        <v>48.39</v>
      </c>
      <c r="K1261" s="89">
        <f t="shared" si="113"/>
        <v>1.174416201694565</v>
      </c>
      <c r="L1261" s="82">
        <f t="shared" si="110"/>
        <v>38.834356190699516</v>
      </c>
      <c r="M1261" s="83">
        <f t="shared" si="111"/>
        <v>146.33949310484587</v>
      </c>
    </row>
    <row r="1262" spans="1:13" ht="15">
      <c r="A1262" s="22" t="s">
        <v>2114</v>
      </c>
      <c r="B1262" s="10" t="s">
        <v>2115</v>
      </c>
      <c r="C1262" s="11"/>
      <c r="D1262" s="12">
        <v>4.42</v>
      </c>
      <c r="E1262" s="13">
        <v>301200</v>
      </c>
      <c r="F1262" s="14">
        <f t="shared" si="112"/>
        <v>30.12</v>
      </c>
      <c r="G1262" s="4">
        <v>46.141896334110704</v>
      </c>
      <c r="H1262" s="16">
        <f t="shared" si="114"/>
        <v>153.19354692599833</v>
      </c>
      <c r="I1262" s="48">
        <v>67.52</v>
      </c>
      <c r="J1262" s="92">
        <v>57.49</v>
      </c>
      <c r="K1262" s="89">
        <f t="shared" si="113"/>
        <v>1.1744651243694555</v>
      </c>
      <c r="L1262" s="82">
        <f t="shared" si="110"/>
        <v>46.141896334110704</v>
      </c>
      <c r="M1262" s="83">
        <f t="shared" si="111"/>
        <v>146.33122035360603</v>
      </c>
    </row>
    <row r="1263" spans="1:13" ht="15">
      <c r="A1263" s="22" t="s">
        <v>2116</v>
      </c>
      <c r="B1263" s="10" t="s">
        <v>2117</v>
      </c>
      <c r="C1263" s="11"/>
      <c r="D1263" s="12">
        <v>5.12</v>
      </c>
      <c r="E1263" s="13">
        <v>348900</v>
      </c>
      <c r="F1263" s="14">
        <f t="shared" si="112"/>
        <v>34.89</v>
      </c>
      <c r="G1263" s="4">
        <v>53.44943647752193</v>
      </c>
      <c r="H1263" s="16">
        <f t="shared" si="114"/>
        <v>153.19414295649736</v>
      </c>
      <c r="I1263" s="48">
        <v>78.21</v>
      </c>
      <c r="J1263" s="92">
        <v>66.6</v>
      </c>
      <c r="K1263" s="89">
        <f t="shared" si="113"/>
        <v>1.1743243243243244</v>
      </c>
      <c r="L1263" s="82">
        <f t="shared" si="110"/>
        <v>53.44943647752193</v>
      </c>
      <c r="M1263" s="83">
        <f t="shared" si="111"/>
        <v>146.32520968278325</v>
      </c>
    </row>
    <row r="1264" spans="1:13" ht="15">
      <c r="A1264" s="22" t="s">
        <v>2118</v>
      </c>
      <c r="B1264" s="10" t="s">
        <v>2119</v>
      </c>
      <c r="C1264" s="11"/>
      <c r="D1264" s="12">
        <v>5.95</v>
      </c>
      <c r="E1264" s="13">
        <v>405500</v>
      </c>
      <c r="F1264" s="14">
        <f t="shared" si="112"/>
        <v>40.55</v>
      </c>
      <c r="G1264" s="4">
        <v>62.11409121899519</v>
      </c>
      <c r="H1264" s="16">
        <f t="shared" si="114"/>
        <v>153.17901656965523</v>
      </c>
      <c r="I1264" s="48">
        <v>90.89</v>
      </c>
      <c r="J1264" s="92">
        <v>77.4</v>
      </c>
      <c r="K1264" s="89">
        <f t="shared" si="113"/>
        <v>1.1742894056847544</v>
      </c>
      <c r="L1264" s="82">
        <f t="shared" si="110"/>
        <v>62.11409121899519</v>
      </c>
      <c r="M1264" s="83">
        <f t="shared" si="111"/>
        <v>146.3275051059667</v>
      </c>
    </row>
    <row r="1265" spans="1:13" ht="15">
      <c r="A1265" s="22" t="s">
        <v>2120</v>
      </c>
      <c r="B1265" s="10" t="s">
        <v>2121</v>
      </c>
      <c r="C1265" s="11"/>
      <c r="D1265" s="12">
        <v>7.04</v>
      </c>
      <c r="E1265" s="13">
        <v>479800</v>
      </c>
      <c r="F1265" s="14">
        <f t="shared" si="112"/>
        <v>47.98</v>
      </c>
      <c r="G1265" s="4">
        <v>73.49297515659265</v>
      </c>
      <c r="H1265" s="16">
        <f t="shared" si="114"/>
        <v>153.1741874876879</v>
      </c>
      <c r="I1265" s="48">
        <v>107.54</v>
      </c>
      <c r="J1265" s="92">
        <v>91.58</v>
      </c>
      <c r="K1265" s="89">
        <f t="shared" si="113"/>
        <v>1.1742738589211619</v>
      </c>
      <c r="L1265" s="82">
        <f t="shared" si="110"/>
        <v>73.49297515659265</v>
      </c>
      <c r="M1265" s="83">
        <f t="shared" si="111"/>
        <v>146.32691052561532</v>
      </c>
    </row>
    <row r="1266" spans="1:13" ht="15">
      <c r="A1266" s="22" t="s">
        <v>2122</v>
      </c>
      <c r="B1266" s="10" t="s">
        <v>2123</v>
      </c>
      <c r="C1266" s="11"/>
      <c r="D1266" s="12">
        <v>8.12</v>
      </c>
      <c r="E1266" s="13">
        <v>553400</v>
      </c>
      <c r="F1266" s="14">
        <f t="shared" si="112"/>
        <v>55.34</v>
      </c>
      <c r="G1266" s="4">
        <v>84.76746566356991</v>
      </c>
      <c r="H1266" s="16">
        <f t="shared" si="114"/>
        <v>153.17576014378372</v>
      </c>
      <c r="I1266" s="48">
        <v>124.04</v>
      </c>
      <c r="J1266" s="92">
        <v>105.62</v>
      </c>
      <c r="K1266" s="89">
        <f t="shared" si="113"/>
        <v>1.1743987881083129</v>
      </c>
      <c r="L1266" s="82">
        <f t="shared" si="110"/>
        <v>84.76746566356991</v>
      </c>
      <c r="M1266" s="83">
        <f t="shared" si="111"/>
        <v>146.32972571375112</v>
      </c>
    </row>
    <row r="1267" spans="1:13" ht="15">
      <c r="A1267" s="22" t="s">
        <v>2124</v>
      </c>
      <c r="B1267" s="10" t="s">
        <v>2125</v>
      </c>
      <c r="C1267" s="11" t="s">
        <v>393</v>
      </c>
      <c r="D1267" s="12">
        <v>2.26</v>
      </c>
      <c r="E1267" s="13">
        <v>154100</v>
      </c>
      <c r="F1267" s="14">
        <f t="shared" si="112"/>
        <v>15.41</v>
      </c>
      <c r="G1267" s="4">
        <v>26.69257301283327</v>
      </c>
      <c r="H1267" s="16">
        <f t="shared" si="114"/>
        <v>173.21591831819123</v>
      </c>
      <c r="I1267" s="48">
        <v>39.78</v>
      </c>
      <c r="J1267" s="92">
        <v>34.05</v>
      </c>
      <c r="K1267" s="89">
        <f t="shared" si="113"/>
        <v>1.1682819383259913</v>
      </c>
      <c r="L1267" s="82">
        <f t="shared" si="110"/>
        <v>26.69257301283327</v>
      </c>
      <c r="M1267" s="83">
        <f t="shared" si="111"/>
        <v>149.03021893346343</v>
      </c>
    </row>
    <row r="1268" spans="1:13" ht="15">
      <c r="A1268" s="22" t="s">
        <v>2126</v>
      </c>
      <c r="B1268" s="10" t="s">
        <v>2127</v>
      </c>
      <c r="C1268" s="11" t="s">
        <v>393</v>
      </c>
      <c r="D1268" s="12">
        <v>2.77</v>
      </c>
      <c r="E1268" s="13">
        <v>188800</v>
      </c>
      <c r="F1268" s="14">
        <f t="shared" si="112"/>
        <v>18.88</v>
      </c>
      <c r="G1268" s="4">
        <v>32.71611825024255</v>
      </c>
      <c r="H1268" s="16">
        <f t="shared" si="114"/>
        <v>173.284524630522</v>
      </c>
      <c r="I1268" s="48">
        <v>48.75</v>
      </c>
      <c r="J1268" s="92">
        <v>41.73</v>
      </c>
      <c r="K1268" s="89">
        <f t="shared" si="113"/>
        <v>1.1682242990654206</v>
      </c>
      <c r="L1268" s="82">
        <f t="shared" si="110"/>
        <v>32.71611825024255</v>
      </c>
      <c r="M1268" s="83">
        <f t="shared" si="111"/>
        <v>149.00912029696119</v>
      </c>
    </row>
    <row r="1269" spans="1:13" ht="15">
      <c r="A1269" s="22" t="s">
        <v>2128</v>
      </c>
      <c r="B1269" s="10" t="s">
        <v>2129</v>
      </c>
      <c r="C1269" s="11" t="s">
        <v>393</v>
      </c>
      <c r="D1269" s="12">
        <v>1.49</v>
      </c>
      <c r="E1269" s="13">
        <v>101600</v>
      </c>
      <c r="F1269" s="14">
        <f t="shared" si="112"/>
        <v>10.16</v>
      </c>
      <c r="G1269" s="4">
        <v>17.59820079164672</v>
      </c>
      <c r="H1269" s="16">
        <f t="shared" si="114"/>
        <v>173.21063771305825</v>
      </c>
      <c r="I1269" s="48">
        <v>26.22</v>
      </c>
      <c r="J1269" s="92">
        <v>22.45</v>
      </c>
      <c r="K1269" s="89">
        <f t="shared" si="113"/>
        <v>1.1679287305122494</v>
      </c>
      <c r="L1269" s="82">
        <f t="shared" si="110"/>
        <v>17.59820079164672</v>
      </c>
      <c r="M1269" s="83">
        <f t="shared" si="111"/>
        <v>148.9925038953173</v>
      </c>
    </row>
    <row r="1270" spans="1:13" ht="15">
      <c r="A1270" s="22" t="s">
        <v>2130</v>
      </c>
      <c r="B1270" s="10" t="s">
        <v>2131</v>
      </c>
      <c r="C1270" s="11" t="s">
        <v>393</v>
      </c>
      <c r="D1270" s="12">
        <v>1.03</v>
      </c>
      <c r="E1270" s="13">
        <v>70200</v>
      </c>
      <c r="F1270" s="14">
        <f t="shared" si="112"/>
        <v>7.02</v>
      </c>
      <c r="G1270" s="4">
        <v>12.165199204963837</v>
      </c>
      <c r="H1270" s="16">
        <f t="shared" si="114"/>
        <v>173.29343596814584</v>
      </c>
      <c r="I1270" s="48">
        <v>18.13</v>
      </c>
      <c r="J1270" s="92">
        <v>15.52</v>
      </c>
      <c r="K1270" s="89">
        <f t="shared" si="113"/>
        <v>1.1681701030927836</v>
      </c>
      <c r="L1270" s="82">
        <f t="shared" si="110"/>
        <v>12.165199204963837</v>
      </c>
      <c r="M1270" s="83">
        <f t="shared" si="111"/>
        <v>149.0316738307278</v>
      </c>
    </row>
    <row r="1271" spans="1:13" ht="30">
      <c r="A1271" s="22" t="s">
        <v>2132</v>
      </c>
      <c r="B1271" s="10" t="s">
        <v>2133</v>
      </c>
      <c r="C1271" s="11" t="s">
        <v>62</v>
      </c>
      <c r="D1271" s="12">
        <v>0.77</v>
      </c>
      <c r="E1271" s="13">
        <v>52500</v>
      </c>
      <c r="F1271" s="14">
        <f t="shared" si="112"/>
        <v>5.25</v>
      </c>
      <c r="G1271" s="4">
        <v>9.094372221186559</v>
      </c>
      <c r="H1271" s="16">
        <f t="shared" si="114"/>
        <v>173.22613754641065</v>
      </c>
      <c r="I1271" s="48">
        <v>13.55</v>
      </c>
      <c r="J1271" s="92">
        <v>11.6</v>
      </c>
      <c r="K1271" s="89">
        <f t="shared" si="113"/>
        <v>1.168103448275862</v>
      </c>
      <c r="L1271" s="82">
        <f t="shared" si="110"/>
        <v>9.094372221186559</v>
      </c>
      <c r="M1271" s="83">
        <f t="shared" si="111"/>
        <v>148.9932418692239</v>
      </c>
    </row>
    <row r="1272" spans="1:13" ht="30">
      <c r="A1272" s="22" t="s">
        <v>2134</v>
      </c>
      <c r="B1272" s="10" t="s">
        <v>2135</v>
      </c>
      <c r="C1272" s="11" t="s">
        <v>62</v>
      </c>
      <c r="D1272" s="12">
        <v>1.41</v>
      </c>
      <c r="E1272" s="13">
        <v>96100</v>
      </c>
      <c r="F1272" s="14">
        <f t="shared" si="112"/>
        <v>9.61</v>
      </c>
      <c r="G1272" s="4">
        <v>16.653330950484477</v>
      </c>
      <c r="H1272" s="16">
        <f t="shared" si="114"/>
        <v>173.29168522876668</v>
      </c>
      <c r="I1272" s="48">
        <v>24.82</v>
      </c>
      <c r="J1272" s="92">
        <v>21.24</v>
      </c>
      <c r="K1272" s="89">
        <f t="shared" si="113"/>
        <v>1.1685499058380415</v>
      </c>
      <c r="L1272" s="82">
        <f t="shared" si="110"/>
        <v>16.653330950484477</v>
      </c>
      <c r="M1272" s="83">
        <f t="shared" si="111"/>
        <v>149.03925271044912</v>
      </c>
    </row>
    <row r="1273" spans="1:13" ht="30">
      <c r="A1273" s="22" t="s">
        <v>2136</v>
      </c>
      <c r="B1273" s="10" t="s">
        <v>2137</v>
      </c>
      <c r="C1273" s="11" t="s">
        <v>62</v>
      </c>
      <c r="D1273" s="12">
        <v>0.33</v>
      </c>
      <c r="E1273" s="13">
        <v>22500</v>
      </c>
      <c r="F1273" s="14">
        <f t="shared" si="112"/>
        <v>2.25</v>
      </c>
      <c r="G1273" s="4">
        <v>3.89758809479424</v>
      </c>
      <c r="H1273" s="16">
        <f t="shared" si="114"/>
        <v>173.22613754641065</v>
      </c>
      <c r="I1273" s="48">
        <v>5.81</v>
      </c>
      <c r="J1273" s="92">
        <v>4.97</v>
      </c>
      <c r="K1273" s="89">
        <f t="shared" si="113"/>
        <v>1.1690140845070423</v>
      </c>
      <c r="L1273" s="82">
        <f t="shared" si="110"/>
        <v>3.89758809479424</v>
      </c>
      <c r="M1273" s="83">
        <f t="shared" si="111"/>
        <v>149.0665472772776</v>
      </c>
    </row>
    <row r="1274" spans="1:13" ht="30">
      <c r="A1274" s="22" t="s">
        <v>2138</v>
      </c>
      <c r="B1274" s="10" t="s">
        <v>2139</v>
      </c>
      <c r="C1274" s="11" t="s">
        <v>62</v>
      </c>
      <c r="D1274" s="12">
        <v>0.39</v>
      </c>
      <c r="E1274" s="13">
        <v>26600</v>
      </c>
      <c r="F1274" s="14">
        <f t="shared" si="112"/>
        <v>2.66</v>
      </c>
      <c r="G1274" s="4">
        <v>4.60624047566592</v>
      </c>
      <c r="H1274" s="16">
        <f t="shared" si="114"/>
        <v>173.1669351754105</v>
      </c>
      <c r="I1274" s="48">
        <v>6.86</v>
      </c>
      <c r="J1274" s="92">
        <v>5.88</v>
      </c>
      <c r="K1274" s="89">
        <f t="shared" si="113"/>
        <v>1.1666666666666667</v>
      </c>
      <c r="L1274" s="82">
        <f t="shared" si="110"/>
        <v>4.60624047566592</v>
      </c>
      <c r="M1274" s="83">
        <f t="shared" si="111"/>
        <v>148.92839477748404</v>
      </c>
    </row>
    <row r="1275" spans="1:13" ht="15">
      <c r="A1275" s="22" t="s">
        <v>2140</v>
      </c>
      <c r="B1275" s="10" t="s">
        <v>2141</v>
      </c>
      <c r="C1275" s="11" t="s">
        <v>62</v>
      </c>
      <c r="D1275" s="12">
        <v>0.63</v>
      </c>
      <c r="E1275" s="13">
        <v>43000</v>
      </c>
      <c r="F1275" s="14">
        <f t="shared" si="112"/>
        <v>4.3</v>
      </c>
      <c r="G1275" s="4">
        <v>7.440849999152641</v>
      </c>
      <c r="H1275" s="16">
        <f t="shared" si="114"/>
        <v>173.04302323610793</v>
      </c>
      <c r="I1275" s="48">
        <v>11.09</v>
      </c>
      <c r="J1275" s="92">
        <v>9.49</v>
      </c>
      <c r="K1275" s="89">
        <f t="shared" si="113"/>
        <v>1.1685985247629083</v>
      </c>
      <c r="L1275" s="82">
        <f t="shared" si="110"/>
        <v>7.440849999152641</v>
      </c>
      <c r="M1275" s="83">
        <f t="shared" si="111"/>
        <v>149.04211214125968</v>
      </c>
    </row>
    <row r="1276" spans="1:13" ht="15">
      <c r="A1276" s="22" t="s">
        <v>2142</v>
      </c>
      <c r="B1276" s="10" t="s">
        <v>2143</v>
      </c>
      <c r="C1276" s="11" t="s">
        <v>393</v>
      </c>
      <c r="D1276" s="12">
        <v>0.42</v>
      </c>
      <c r="E1276" s="13">
        <v>28600</v>
      </c>
      <c r="F1276" s="14">
        <f t="shared" si="112"/>
        <v>2.86</v>
      </c>
      <c r="G1276" s="4">
        <v>4.960566666101759</v>
      </c>
      <c r="H1276" s="16">
        <f t="shared" si="114"/>
        <v>173.44638692663491</v>
      </c>
      <c r="I1276" s="48">
        <v>7.39</v>
      </c>
      <c r="J1276" s="92">
        <v>6.33</v>
      </c>
      <c r="K1276" s="89">
        <f t="shared" si="113"/>
        <v>1.1674565560821484</v>
      </c>
      <c r="L1276" s="82">
        <f t="shared" si="110"/>
        <v>4.960566666101759</v>
      </c>
      <c r="M1276" s="83">
        <f t="shared" si="111"/>
        <v>148.9749155172105</v>
      </c>
    </row>
    <row r="1277" spans="1:13" ht="15">
      <c r="A1277" s="22" t="s">
        <v>2144</v>
      </c>
      <c r="B1277" s="10" t="s">
        <v>2145</v>
      </c>
      <c r="C1277" s="11" t="s">
        <v>393</v>
      </c>
      <c r="D1277" s="12">
        <v>0.96</v>
      </c>
      <c r="E1277" s="13">
        <v>65400</v>
      </c>
      <c r="F1277" s="14">
        <f t="shared" si="112"/>
        <v>6.54</v>
      </c>
      <c r="G1277" s="4">
        <v>11.338438093946879</v>
      </c>
      <c r="H1277" s="16">
        <f t="shared" si="114"/>
        <v>173.37061305729173</v>
      </c>
      <c r="I1277" s="48">
        <v>16.9</v>
      </c>
      <c r="J1277" s="92">
        <v>14.46</v>
      </c>
      <c r="K1277" s="89">
        <f t="shared" si="113"/>
        <v>1.168741355463347</v>
      </c>
      <c r="L1277" s="82">
        <f t="shared" si="110"/>
        <v>11.338438093946879</v>
      </c>
      <c r="M1277" s="83">
        <f t="shared" si="111"/>
        <v>149.05051171926587</v>
      </c>
    </row>
    <row r="1278" spans="1:13" ht="15">
      <c r="A1278" s="22" t="s">
        <v>2146</v>
      </c>
      <c r="B1278" s="10" t="s">
        <v>2147</v>
      </c>
      <c r="C1278" s="11" t="s">
        <v>393</v>
      </c>
      <c r="D1278" s="12">
        <v>0.22</v>
      </c>
      <c r="E1278" s="13">
        <v>15000</v>
      </c>
      <c r="F1278" s="14">
        <f t="shared" si="112"/>
        <v>1.5</v>
      </c>
      <c r="G1278" s="4">
        <v>2.59839206319616</v>
      </c>
      <c r="H1278" s="16">
        <f t="shared" si="114"/>
        <v>173.22613754641065</v>
      </c>
      <c r="I1278" s="48">
        <v>3.87</v>
      </c>
      <c r="J1278" s="92">
        <v>3.31</v>
      </c>
      <c r="K1278" s="89">
        <f t="shared" si="113"/>
        <v>1.1691842900302114</v>
      </c>
      <c r="L1278" s="82">
        <f t="shared" si="110"/>
        <v>2.59839206319616</v>
      </c>
      <c r="M1278" s="83">
        <f t="shared" si="111"/>
        <v>148.9382628131836</v>
      </c>
    </row>
    <row r="1279" spans="1:13" ht="15" customHeight="1">
      <c r="A1279" s="22" t="s">
        <v>2148</v>
      </c>
      <c r="B1279" s="10" t="s">
        <v>2149</v>
      </c>
      <c r="C1279" s="11" t="s">
        <v>393</v>
      </c>
      <c r="D1279" s="12">
        <v>1.64</v>
      </c>
      <c r="E1279" s="13">
        <v>111800</v>
      </c>
      <c r="F1279" s="14">
        <f t="shared" si="112"/>
        <v>11.18</v>
      </c>
      <c r="G1279" s="4">
        <v>19.36983174382592</v>
      </c>
      <c r="H1279" s="16">
        <f t="shared" si="114"/>
        <v>173.25430897876493</v>
      </c>
      <c r="I1279" s="48">
        <v>28.86</v>
      </c>
      <c r="J1279" s="92">
        <v>24.71</v>
      </c>
      <c r="K1279" s="89">
        <f t="shared" si="113"/>
        <v>1.167948199109672</v>
      </c>
      <c r="L1279" s="82">
        <f t="shared" si="110"/>
        <v>19.36983174382592</v>
      </c>
      <c r="M1279" s="83">
        <f t="shared" si="111"/>
        <v>148.99458282181024</v>
      </c>
    </row>
    <row r="1280" spans="1:13" ht="15">
      <c r="A1280" s="22" t="s">
        <v>2150</v>
      </c>
      <c r="B1280" s="10" t="s">
        <v>2151</v>
      </c>
      <c r="C1280" s="11" t="s">
        <v>393</v>
      </c>
      <c r="D1280" s="12">
        <v>1.38</v>
      </c>
      <c r="E1280" s="13">
        <v>94100</v>
      </c>
      <c r="F1280" s="14">
        <f t="shared" si="112"/>
        <v>9.41</v>
      </c>
      <c r="G1280" s="4">
        <v>16.29900476004864</v>
      </c>
      <c r="H1280" s="16">
        <f t="shared" si="114"/>
        <v>173.20940233845525</v>
      </c>
      <c r="I1280" s="48">
        <v>24.29</v>
      </c>
      <c r="J1280" s="92">
        <v>20.79</v>
      </c>
      <c r="K1280" s="89">
        <f t="shared" si="113"/>
        <v>1.1683501683501682</v>
      </c>
      <c r="L1280" s="82">
        <f t="shared" si="110"/>
        <v>16.29900476004864</v>
      </c>
      <c r="M1280" s="83">
        <f t="shared" si="111"/>
        <v>149.02750417950986</v>
      </c>
    </row>
    <row r="1281" spans="1:13" ht="15">
      <c r="A1281" s="22" t="s">
        <v>2152</v>
      </c>
      <c r="B1281" s="10" t="s">
        <v>2153</v>
      </c>
      <c r="C1281" s="11" t="s">
        <v>393</v>
      </c>
      <c r="D1281" s="12">
        <v>1.72</v>
      </c>
      <c r="E1281" s="13">
        <v>117300</v>
      </c>
      <c r="F1281" s="14">
        <f t="shared" si="112"/>
        <v>11.73</v>
      </c>
      <c r="G1281" s="4">
        <v>20.314701584988157</v>
      </c>
      <c r="H1281" s="16">
        <f t="shared" si="114"/>
        <v>173.1858617646049</v>
      </c>
      <c r="I1281" s="48">
        <v>30.27</v>
      </c>
      <c r="J1281" s="92">
        <v>25.91</v>
      </c>
      <c r="K1281" s="89">
        <f t="shared" si="113"/>
        <v>1.1682747973755307</v>
      </c>
      <c r="L1281" s="82">
        <f t="shared" si="110"/>
        <v>20.314701584988157</v>
      </c>
      <c r="M1281" s="83">
        <f t="shared" si="111"/>
        <v>149.00538840486072</v>
      </c>
    </row>
    <row r="1282" spans="1:13" ht="15">
      <c r="A1282" s="22" t="s">
        <v>2154</v>
      </c>
      <c r="B1282" s="10" t="s">
        <v>2155</v>
      </c>
      <c r="C1282" s="11" t="s">
        <v>62</v>
      </c>
      <c r="D1282" s="12">
        <v>0.52</v>
      </c>
      <c r="E1282" s="13">
        <v>35400</v>
      </c>
      <c r="F1282" s="14">
        <f t="shared" si="112"/>
        <v>3.54</v>
      </c>
      <c r="G1282" s="4">
        <v>6.141653967554559</v>
      </c>
      <c r="H1282" s="16">
        <f t="shared" si="114"/>
        <v>173.49304993091974</v>
      </c>
      <c r="I1282" s="48">
        <v>9.15</v>
      </c>
      <c r="J1282" s="92">
        <v>7.83</v>
      </c>
      <c r="K1282" s="89">
        <f t="shared" si="113"/>
        <v>1.1685823754789273</v>
      </c>
      <c r="L1282" s="82">
        <f t="shared" si="110"/>
        <v>6.141653967554559</v>
      </c>
      <c r="M1282" s="83">
        <f t="shared" si="111"/>
        <v>148.98266897383155</v>
      </c>
    </row>
    <row r="1283" spans="1:13" ht="15">
      <c r="A1283" s="22" t="s">
        <v>2156</v>
      </c>
      <c r="B1283" s="10" t="s">
        <v>2157</v>
      </c>
      <c r="C1283" s="11" t="s">
        <v>62</v>
      </c>
      <c r="D1283" s="12">
        <v>0.1</v>
      </c>
      <c r="E1283" s="13">
        <v>5700</v>
      </c>
      <c r="F1283" s="14">
        <f t="shared" si="112"/>
        <v>0.57</v>
      </c>
      <c r="G1283" s="4">
        <v>0.99362506408704</v>
      </c>
      <c r="H1283" s="16">
        <f t="shared" si="114"/>
        <v>174.32018668193686</v>
      </c>
      <c r="I1283" s="48">
        <v>1.48</v>
      </c>
      <c r="J1283" s="92">
        <v>1.27</v>
      </c>
      <c r="K1283" s="89">
        <f t="shared" si="113"/>
        <v>1.1653543307086613</v>
      </c>
      <c r="L1283" s="82">
        <f t="shared" si="110"/>
        <v>0.99362506408704</v>
      </c>
      <c r="M1283" s="83">
        <f t="shared" si="111"/>
        <v>148.9495437959639</v>
      </c>
    </row>
    <row r="1284" spans="1:13" ht="15">
      <c r="A1284" s="22" t="s">
        <v>2154</v>
      </c>
      <c r="B1284" s="10" t="s">
        <v>1410</v>
      </c>
      <c r="C1284" s="11" t="s">
        <v>1402</v>
      </c>
      <c r="D1284" s="12">
        <v>0.6</v>
      </c>
      <c r="E1284" s="13">
        <v>34400</v>
      </c>
      <c r="F1284" s="14">
        <f t="shared" si="112"/>
        <v>3.44</v>
      </c>
      <c r="G1284" s="4">
        <v>5.961750384522238</v>
      </c>
      <c r="H1284" s="16">
        <f t="shared" si="114"/>
        <v>173.30669722448368</v>
      </c>
      <c r="I1284" s="48">
        <v>8.91</v>
      </c>
      <c r="J1284" s="92">
        <v>7.63</v>
      </c>
      <c r="K1284" s="89">
        <f t="shared" si="113"/>
        <v>1.1677588466579292</v>
      </c>
      <c r="L1284" s="82">
        <f t="shared" si="110"/>
        <v>5.961750384522238</v>
      </c>
      <c r="M1284" s="83">
        <f t="shared" si="111"/>
        <v>149.45275171419354</v>
      </c>
    </row>
    <row r="1285" spans="1:13" ht="15">
      <c r="A1285" s="22" t="s">
        <v>2158</v>
      </c>
      <c r="B1285" s="10" t="s">
        <v>2159</v>
      </c>
      <c r="C1285" s="11" t="s">
        <v>62</v>
      </c>
      <c r="D1285" s="12">
        <v>0.08</v>
      </c>
      <c r="E1285" s="13">
        <v>4600</v>
      </c>
      <c r="F1285" s="14">
        <f t="shared" si="112"/>
        <v>0.46</v>
      </c>
      <c r="G1285" s="4">
        <v>0.794900051269632</v>
      </c>
      <c r="H1285" s="16">
        <f t="shared" si="114"/>
        <v>172.80435897165913</v>
      </c>
      <c r="I1285" s="48">
        <v>1.19</v>
      </c>
      <c r="J1285" s="92">
        <v>1.02</v>
      </c>
      <c r="K1285" s="89">
        <f t="shared" si="113"/>
        <v>1.1666666666666665</v>
      </c>
      <c r="L1285" s="82">
        <f t="shared" si="110"/>
        <v>0.794900051269632</v>
      </c>
      <c r="M1285" s="83">
        <f t="shared" si="111"/>
        <v>149.7043556733083</v>
      </c>
    </row>
    <row r="1286" spans="1:13" ht="15">
      <c r="A1286" s="22" t="s">
        <v>2160</v>
      </c>
      <c r="B1286" s="10" t="s">
        <v>2161</v>
      </c>
      <c r="C1286" s="11" t="s">
        <v>62</v>
      </c>
      <c r="D1286" s="12">
        <v>0.04</v>
      </c>
      <c r="E1286" s="13">
        <v>2300</v>
      </c>
      <c r="F1286" s="14">
        <f t="shared" si="112"/>
        <v>0.23</v>
      </c>
      <c r="G1286" s="4">
        <v>0.397450025634816</v>
      </c>
      <c r="H1286" s="16">
        <f t="shared" si="114"/>
        <v>172.80435897165913</v>
      </c>
      <c r="I1286" s="48">
        <v>0.59</v>
      </c>
      <c r="J1286" s="92">
        <v>0.51</v>
      </c>
      <c r="K1286" s="89">
        <f t="shared" si="113"/>
        <v>1.156862745098039</v>
      </c>
      <c r="L1286" s="82">
        <f t="shared" si="110"/>
        <v>0.397450025634816</v>
      </c>
      <c r="M1286" s="83">
        <f t="shared" si="111"/>
        <v>148.44633587773427</v>
      </c>
    </row>
    <row r="1287" spans="1:13" ht="30">
      <c r="A1287" s="22" t="s">
        <v>2162</v>
      </c>
      <c r="B1287" s="19" t="s">
        <v>2163</v>
      </c>
      <c r="C1287" s="11" t="s">
        <v>145</v>
      </c>
      <c r="D1287" s="11">
        <v>0.32</v>
      </c>
      <c r="E1287" s="13">
        <v>21800</v>
      </c>
      <c r="F1287" s="14">
        <f t="shared" si="112"/>
        <v>2.18</v>
      </c>
      <c r="G1287" s="4">
        <v>3.7794793646489597</v>
      </c>
      <c r="H1287" s="16">
        <f t="shared" si="114"/>
        <v>173.37061305729173</v>
      </c>
      <c r="I1287" s="48">
        <v>5.63</v>
      </c>
      <c r="J1287" s="92">
        <v>4.82</v>
      </c>
      <c r="K1287" s="89">
        <f t="shared" si="113"/>
        <v>1.1680497925311202</v>
      </c>
      <c r="L1287" s="82">
        <f t="shared" si="110"/>
        <v>3.7794793646489597</v>
      </c>
      <c r="M1287" s="83">
        <f t="shared" si="111"/>
        <v>148.96231615020122</v>
      </c>
    </row>
    <row r="1288" spans="1:13" ht="30">
      <c r="A1288" s="22" t="s">
        <v>2164</v>
      </c>
      <c r="B1288" s="19" t="s">
        <v>2165</v>
      </c>
      <c r="C1288" s="11" t="s">
        <v>145</v>
      </c>
      <c r="D1288" s="11"/>
      <c r="E1288" s="13"/>
      <c r="F1288" s="14"/>
      <c r="G1288" s="4"/>
      <c r="H1288" s="16"/>
      <c r="I1288" s="48"/>
      <c r="J1288" s="92"/>
      <c r="K1288" s="89"/>
      <c r="L1288" s="82">
        <f t="shared" si="110"/>
        <v>0</v>
      </c>
      <c r="M1288" s="83" t="e">
        <f aca="true" t="shared" si="115" ref="M1288:M1351">I1288/L1288*100</f>
        <v>#DIV/0!</v>
      </c>
    </row>
    <row r="1289" spans="1:13" ht="15">
      <c r="A1289" s="22"/>
      <c r="B1289" s="19" t="s">
        <v>1902</v>
      </c>
      <c r="C1289" s="11" t="s">
        <v>145</v>
      </c>
      <c r="D1289" s="11"/>
      <c r="E1289" s="13"/>
      <c r="F1289" s="14"/>
      <c r="G1289" s="4"/>
      <c r="H1289" s="16"/>
      <c r="I1289" s="48"/>
      <c r="J1289" s="92"/>
      <c r="K1289" s="89"/>
      <c r="L1289" s="82">
        <f aca="true" t="shared" si="116" ref="L1289:L1352">G1289</f>
        <v>0</v>
      </c>
      <c r="M1289" s="83" t="e">
        <f t="shared" si="115"/>
        <v>#DIV/0!</v>
      </c>
    </row>
    <row r="1290" spans="1:13" ht="15">
      <c r="A1290" s="22" t="s">
        <v>2166</v>
      </c>
      <c r="B1290" s="19" t="s">
        <v>2167</v>
      </c>
      <c r="C1290" s="11" t="s">
        <v>145</v>
      </c>
      <c r="D1290" s="11">
        <v>1.27</v>
      </c>
      <c r="E1290" s="13">
        <v>86600</v>
      </c>
      <c r="F1290" s="14">
        <f aca="true" t="shared" si="117" ref="F1290:F1352">E1290/10000</f>
        <v>8.66</v>
      </c>
      <c r="G1290" s="4">
        <v>14.999808728450558</v>
      </c>
      <c r="H1290" s="16">
        <f t="shared" si="114"/>
        <v>173.20795298441755</v>
      </c>
      <c r="I1290" s="48">
        <v>22.35</v>
      </c>
      <c r="J1290" s="92">
        <v>19.13</v>
      </c>
      <c r="K1290" s="89">
        <f t="shared" si="113"/>
        <v>1.1683220073183482</v>
      </c>
      <c r="L1290" s="82">
        <f t="shared" si="116"/>
        <v>14.999808728450558</v>
      </c>
      <c r="M1290" s="83">
        <f t="shared" si="115"/>
        <v>149.00189998828537</v>
      </c>
    </row>
    <row r="1291" spans="1:13" ht="15">
      <c r="A1291" s="22" t="s">
        <v>2168</v>
      </c>
      <c r="B1291" s="19" t="s">
        <v>2169</v>
      </c>
      <c r="C1291" s="11" t="s">
        <v>145</v>
      </c>
      <c r="D1291" s="11">
        <v>1.32</v>
      </c>
      <c r="E1291" s="13">
        <v>90000</v>
      </c>
      <c r="F1291" s="14">
        <f t="shared" si="117"/>
        <v>9</v>
      </c>
      <c r="G1291" s="4">
        <v>15.59035237917696</v>
      </c>
      <c r="H1291" s="16">
        <f t="shared" si="114"/>
        <v>173.22613754641065</v>
      </c>
      <c r="I1291" s="48">
        <v>23.23</v>
      </c>
      <c r="J1291" s="92">
        <v>19.89</v>
      </c>
      <c r="K1291" s="89">
        <f t="shared" si="113"/>
        <v>1.1679235796882856</v>
      </c>
      <c r="L1291" s="82">
        <f t="shared" si="116"/>
        <v>15.59035237917696</v>
      </c>
      <c r="M1291" s="83">
        <f t="shared" si="115"/>
        <v>149.0024050452306</v>
      </c>
    </row>
    <row r="1292" spans="1:13" ht="15">
      <c r="A1292" s="22" t="s">
        <v>2170</v>
      </c>
      <c r="B1292" s="19" t="s">
        <v>2171</v>
      </c>
      <c r="C1292" s="11" t="s">
        <v>145</v>
      </c>
      <c r="D1292" s="11">
        <v>1.44</v>
      </c>
      <c r="E1292" s="13">
        <v>98200</v>
      </c>
      <c r="F1292" s="14">
        <f t="shared" si="117"/>
        <v>9.82</v>
      </c>
      <c r="G1292" s="4">
        <v>17.00765714092032</v>
      </c>
      <c r="H1292" s="16">
        <f t="shared" si="114"/>
        <v>173.19406457149</v>
      </c>
      <c r="I1292" s="48">
        <v>25.34</v>
      </c>
      <c r="J1292" s="92">
        <v>21.7</v>
      </c>
      <c r="K1292" s="89">
        <f t="shared" si="113"/>
        <v>1.167741935483871</v>
      </c>
      <c r="L1292" s="82">
        <f t="shared" si="116"/>
        <v>17.00765714092032</v>
      </c>
      <c r="M1292" s="83">
        <f t="shared" si="115"/>
        <v>148.99171467322276</v>
      </c>
    </row>
    <row r="1293" spans="1:13" ht="15">
      <c r="A1293" s="22" t="s">
        <v>2172</v>
      </c>
      <c r="B1293" s="19" t="s">
        <v>2173</v>
      </c>
      <c r="C1293" s="11" t="s">
        <v>145</v>
      </c>
      <c r="D1293" s="11">
        <v>1.59</v>
      </c>
      <c r="E1293" s="13">
        <v>108400</v>
      </c>
      <c r="F1293" s="14">
        <f t="shared" si="117"/>
        <v>10.84</v>
      </c>
      <c r="G1293" s="4">
        <v>18.779288093099517</v>
      </c>
      <c r="H1293" s="16">
        <f t="shared" si="114"/>
        <v>173.24066506549372</v>
      </c>
      <c r="I1293" s="48">
        <v>27.98</v>
      </c>
      <c r="J1293" s="92">
        <v>23.96</v>
      </c>
      <c r="K1293" s="89">
        <f t="shared" si="113"/>
        <v>1.167779632721202</v>
      </c>
      <c r="L1293" s="82">
        <f t="shared" si="116"/>
        <v>18.779288093099517</v>
      </c>
      <c r="M1293" s="83">
        <f t="shared" si="115"/>
        <v>148.99393342967727</v>
      </c>
    </row>
    <row r="1294" spans="1:13" ht="15">
      <c r="A1294" s="22" t="s">
        <v>2174</v>
      </c>
      <c r="B1294" s="19" t="s">
        <v>2175</v>
      </c>
      <c r="C1294" s="11" t="s">
        <v>145</v>
      </c>
      <c r="D1294" s="11"/>
      <c r="E1294" s="13"/>
      <c r="F1294" s="14"/>
      <c r="G1294" s="4"/>
      <c r="H1294" s="16"/>
      <c r="I1294" s="48"/>
      <c r="J1294" s="92"/>
      <c r="K1294" s="89"/>
      <c r="L1294" s="82">
        <f t="shared" si="116"/>
        <v>0</v>
      </c>
      <c r="M1294" s="83" t="e">
        <f t="shared" si="115"/>
        <v>#DIV/0!</v>
      </c>
    </row>
    <row r="1295" spans="1:13" ht="15">
      <c r="A1295" s="22"/>
      <c r="B1295" s="19" t="s">
        <v>2176</v>
      </c>
      <c r="C1295" s="11" t="s">
        <v>145</v>
      </c>
      <c r="D1295" s="11"/>
      <c r="E1295" s="13"/>
      <c r="F1295" s="14"/>
      <c r="G1295" s="4"/>
      <c r="H1295" s="16"/>
      <c r="I1295" s="48"/>
      <c r="J1295" s="92"/>
      <c r="K1295" s="89"/>
      <c r="L1295" s="82">
        <f t="shared" si="116"/>
        <v>0</v>
      </c>
      <c r="M1295" s="83" t="e">
        <f t="shared" si="115"/>
        <v>#DIV/0!</v>
      </c>
    </row>
    <row r="1296" spans="1:13" ht="15">
      <c r="A1296" s="22" t="s">
        <v>2177</v>
      </c>
      <c r="B1296" s="19" t="s">
        <v>2178</v>
      </c>
      <c r="C1296" s="11" t="s">
        <v>145</v>
      </c>
      <c r="D1296" s="11">
        <v>1.19</v>
      </c>
      <c r="E1296" s="13">
        <v>81100</v>
      </c>
      <c r="F1296" s="14">
        <f t="shared" si="117"/>
        <v>8.11</v>
      </c>
      <c r="G1296" s="4">
        <v>14.05493888728832</v>
      </c>
      <c r="H1296" s="16">
        <f t="shared" si="114"/>
        <v>173.30380872118766</v>
      </c>
      <c r="I1296" s="48">
        <v>20.94</v>
      </c>
      <c r="J1296" s="92">
        <v>17.93</v>
      </c>
      <c r="K1296" s="89">
        <f t="shared" si="113"/>
        <v>1.1678750697155607</v>
      </c>
      <c r="L1296" s="82">
        <f t="shared" si="116"/>
        <v>14.05493888728832</v>
      </c>
      <c r="M1296" s="83">
        <f t="shared" si="115"/>
        <v>148.98677374498385</v>
      </c>
    </row>
    <row r="1297" spans="1:13" ht="15">
      <c r="A1297" s="22" t="s">
        <v>2179</v>
      </c>
      <c r="B1297" s="19" t="s">
        <v>2180</v>
      </c>
      <c r="C1297" s="11" t="s">
        <v>145</v>
      </c>
      <c r="D1297" s="11">
        <v>1.15</v>
      </c>
      <c r="E1297" s="13">
        <v>78400</v>
      </c>
      <c r="F1297" s="14">
        <f t="shared" si="117"/>
        <v>7.84</v>
      </c>
      <c r="G1297" s="4">
        <v>13.582503966707195</v>
      </c>
      <c r="H1297" s="16">
        <f t="shared" si="114"/>
        <v>173.2462240651428</v>
      </c>
      <c r="I1297" s="48">
        <v>20.24</v>
      </c>
      <c r="J1297" s="92">
        <v>17.33</v>
      </c>
      <c r="K1297" s="89">
        <f t="shared" si="113"/>
        <v>1.1679169070975188</v>
      </c>
      <c r="L1297" s="82">
        <f t="shared" si="116"/>
        <v>13.582503966707195</v>
      </c>
      <c r="M1297" s="83">
        <f t="shared" si="115"/>
        <v>149.01523349164006</v>
      </c>
    </row>
    <row r="1298" spans="1:13" ht="15">
      <c r="A1298" s="22" t="s">
        <v>2181</v>
      </c>
      <c r="B1298" s="19" t="s">
        <v>2182</v>
      </c>
      <c r="C1298" s="11" t="s">
        <v>145</v>
      </c>
      <c r="D1298" s="11">
        <v>0.91</v>
      </c>
      <c r="E1298" s="13">
        <v>62000</v>
      </c>
      <c r="F1298" s="14">
        <f t="shared" si="117"/>
        <v>6.2</v>
      </c>
      <c r="G1298" s="4">
        <v>10.74789444322048</v>
      </c>
      <c r="H1298" s="16">
        <f t="shared" si="114"/>
        <v>173.35313618097547</v>
      </c>
      <c r="I1298" s="48">
        <v>16.02</v>
      </c>
      <c r="J1298" s="92">
        <v>13.71</v>
      </c>
      <c r="K1298" s="89">
        <f t="shared" si="113"/>
        <v>1.1684901531728664</v>
      </c>
      <c r="L1298" s="82">
        <f t="shared" si="116"/>
        <v>10.74789444322048</v>
      </c>
      <c r="M1298" s="83">
        <f t="shared" si="115"/>
        <v>149.05245008342115</v>
      </c>
    </row>
    <row r="1299" spans="1:13" ht="15">
      <c r="A1299" s="22" t="s">
        <v>2183</v>
      </c>
      <c r="B1299" s="19" t="s">
        <v>2184</v>
      </c>
      <c r="C1299" s="11" t="s">
        <v>145</v>
      </c>
      <c r="D1299" s="11">
        <v>0.73</v>
      </c>
      <c r="E1299" s="13">
        <v>49800</v>
      </c>
      <c r="F1299" s="14">
        <f t="shared" si="117"/>
        <v>4.98</v>
      </c>
      <c r="G1299" s="4">
        <v>8.621937300605438</v>
      </c>
      <c r="H1299" s="16">
        <f t="shared" si="114"/>
        <v>173.13127109649474</v>
      </c>
      <c r="I1299" s="48">
        <v>12.85</v>
      </c>
      <c r="J1299" s="92">
        <v>11</v>
      </c>
      <c r="K1299" s="89">
        <f t="shared" si="113"/>
        <v>1.1681818181818182</v>
      </c>
      <c r="L1299" s="82">
        <f t="shared" si="116"/>
        <v>8.621937300605438</v>
      </c>
      <c r="M1299" s="83">
        <f t="shared" si="115"/>
        <v>149.03843013446252</v>
      </c>
    </row>
    <row r="1300" spans="1:13" ht="15">
      <c r="A1300" s="22" t="s">
        <v>2185</v>
      </c>
      <c r="B1300" s="19" t="s">
        <v>2186</v>
      </c>
      <c r="C1300" s="11" t="s">
        <v>145</v>
      </c>
      <c r="D1300" s="11">
        <v>0.88</v>
      </c>
      <c r="E1300" s="13">
        <v>60000</v>
      </c>
      <c r="F1300" s="14">
        <f t="shared" si="117"/>
        <v>6</v>
      </c>
      <c r="G1300" s="4">
        <v>10.39356825278464</v>
      </c>
      <c r="H1300" s="16">
        <f t="shared" si="114"/>
        <v>173.22613754641065</v>
      </c>
      <c r="I1300" s="48">
        <v>15.49</v>
      </c>
      <c r="J1300" s="92">
        <v>13.26</v>
      </c>
      <c r="K1300" s="89">
        <f aca="true" t="shared" si="118" ref="K1300:K1360">I1300/J1300</f>
        <v>1.1681749622926094</v>
      </c>
      <c r="L1300" s="82">
        <f t="shared" si="116"/>
        <v>10.39356825278464</v>
      </c>
      <c r="M1300" s="83">
        <f t="shared" si="115"/>
        <v>149.0344761612541</v>
      </c>
    </row>
    <row r="1301" spans="1:13" ht="30">
      <c r="A1301" s="22" t="s">
        <v>2187</v>
      </c>
      <c r="B1301" s="19" t="s">
        <v>2188</v>
      </c>
      <c r="C1301" s="11" t="s">
        <v>145</v>
      </c>
      <c r="D1301" s="11"/>
      <c r="E1301" s="13"/>
      <c r="F1301" s="14"/>
      <c r="G1301" s="4"/>
      <c r="H1301" s="16"/>
      <c r="I1301" s="48"/>
      <c r="J1301" s="92"/>
      <c r="K1301" s="89"/>
      <c r="L1301" s="82">
        <f t="shared" si="116"/>
        <v>0</v>
      </c>
      <c r="M1301" s="83" t="e">
        <f t="shared" si="115"/>
        <v>#DIV/0!</v>
      </c>
    </row>
    <row r="1302" spans="1:13" ht="15">
      <c r="A1302" s="22"/>
      <c r="B1302" s="19" t="s">
        <v>1902</v>
      </c>
      <c r="C1302" s="11" t="s">
        <v>145</v>
      </c>
      <c r="D1302" s="11"/>
      <c r="E1302" s="13"/>
      <c r="F1302" s="14"/>
      <c r="G1302" s="4"/>
      <c r="H1302" s="16"/>
      <c r="I1302" s="48"/>
      <c r="J1302" s="92"/>
      <c r="K1302" s="89"/>
      <c r="L1302" s="82">
        <f t="shared" si="116"/>
        <v>0</v>
      </c>
      <c r="M1302" s="83" t="e">
        <f t="shared" si="115"/>
        <v>#DIV/0!</v>
      </c>
    </row>
    <row r="1303" spans="1:13" ht="15">
      <c r="A1303" s="22" t="s">
        <v>2189</v>
      </c>
      <c r="B1303" s="19" t="s">
        <v>2180</v>
      </c>
      <c r="C1303" s="11" t="s">
        <v>145</v>
      </c>
      <c r="D1303" s="11">
        <v>1.8</v>
      </c>
      <c r="E1303" s="13">
        <v>122700</v>
      </c>
      <c r="F1303" s="14">
        <f t="shared" si="117"/>
        <v>12.27</v>
      </c>
      <c r="G1303" s="4">
        <v>21.259571426150394</v>
      </c>
      <c r="H1303" s="16">
        <f t="shared" si="114"/>
        <v>173.26464079992172</v>
      </c>
      <c r="I1303" s="48">
        <v>31.68</v>
      </c>
      <c r="J1303" s="92">
        <v>27.12</v>
      </c>
      <c r="K1303" s="89">
        <f t="shared" si="118"/>
        <v>1.168141592920354</v>
      </c>
      <c r="L1303" s="82">
        <f t="shared" si="116"/>
        <v>21.259571426150394</v>
      </c>
      <c r="M1303" s="83">
        <f t="shared" si="115"/>
        <v>149.01523349164006</v>
      </c>
    </row>
    <row r="1304" spans="1:13" ht="15">
      <c r="A1304" s="22" t="s">
        <v>2190</v>
      </c>
      <c r="B1304" s="19" t="s">
        <v>2182</v>
      </c>
      <c r="C1304" s="11" t="s">
        <v>145</v>
      </c>
      <c r="D1304" s="11">
        <v>1.43</v>
      </c>
      <c r="E1304" s="13">
        <v>97500</v>
      </c>
      <c r="F1304" s="14">
        <f t="shared" si="117"/>
        <v>9.75</v>
      </c>
      <c r="G1304" s="4">
        <v>16.889548410775035</v>
      </c>
      <c r="H1304" s="16">
        <f t="shared" si="114"/>
        <v>173.2261375464106</v>
      </c>
      <c r="I1304" s="48">
        <v>25.17</v>
      </c>
      <c r="J1304" s="92">
        <v>21.55</v>
      </c>
      <c r="K1304" s="89">
        <f t="shared" si="118"/>
        <v>1.1679814385150813</v>
      </c>
      <c r="L1304" s="82">
        <f t="shared" si="116"/>
        <v>16.889548410775035</v>
      </c>
      <c r="M1304" s="83">
        <f t="shared" si="115"/>
        <v>149.0270751344795</v>
      </c>
    </row>
    <row r="1305" spans="1:13" ht="15">
      <c r="A1305" s="22" t="s">
        <v>2191</v>
      </c>
      <c r="B1305" s="19" t="s">
        <v>2184</v>
      </c>
      <c r="C1305" s="11" t="s">
        <v>145</v>
      </c>
      <c r="D1305" s="11">
        <v>1.16</v>
      </c>
      <c r="E1305" s="13">
        <v>79100</v>
      </c>
      <c r="F1305" s="14">
        <f t="shared" si="117"/>
        <v>7.91</v>
      </c>
      <c r="G1305" s="4">
        <v>13.700612696852478</v>
      </c>
      <c r="H1305" s="16">
        <f t="shared" si="114"/>
        <v>173.20622878448137</v>
      </c>
      <c r="I1305" s="48">
        <v>20.42</v>
      </c>
      <c r="J1305" s="92">
        <v>17.48</v>
      </c>
      <c r="K1305" s="89">
        <f t="shared" si="118"/>
        <v>1.168192219679634</v>
      </c>
      <c r="L1305" s="82">
        <f t="shared" si="116"/>
        <v>13.700612696852478</v>
      </c>
      <c r="M1305" s="83">
        <f t="shared" si="115"/>
        <v>149.04442926622696</v>
      </c>
    </row>
    <row r="1306" spans="1:13" ht="15">
      <c r="A1306" s="22" t="s">
        <v>2192</v>
      </c>
      <c r="B1306" s="19" t="s">
        <v>2193</v>
      </c>
      <c r="C1306" s="11" t="s">
        <v>145</v>
      </c>
      <c r="D1306" s="11">
        <v>1.13</v>
      </c>
      <c r="E1306" s="13">
        <v>77000</v>
      </c>
      <c r="F1306" s="14">
        <f t="shared" si="117"/>
        <v>7.7</v>
      </c>
      <c r="G1306" s="4">
        <v>13.346286506416636</v>
      </c>
      <c r="H1306" s="16">
        <f t="shared" si="114"/>
        <v>173.32839618722903</v>
      </c>
      <c r="I1306" s="48">
        <v>19.89</v>
      </c>
      <c r="J1306" s="92">
        <v>17.03</v>
      </c>
      <c r="K1306" s="89">
        <f t="shared" si="118"/>
        <v>1.16793893129771</v>
      </c>
      <c r="L1306" s="82">
        <f t="shared" si="116"/>
        <v>13.346286506416636</v>
      </c>
      <c r="M1306" s="83">
        <f t="shared" si="115"/>
        <v>149.03021893346343</v>
      </c>
    </row>
    <row r="1307" spans="1:13" ht="15">
      <c r="A1307" s="22" t="s">
        <v>2194</v>
      </c>
      <c r="B1307" s="19" t="s">
        <v>2195</v>
      </c>
      <c r="C1307" s="11" t="s">
        <v>62</v>
      </c>
      <c r="D1307" s="11"/>
      <c r="E1307" s="13"/>
      <c r="F1307" s="14"/>
      <c r="G1307" s="4"/>
      <c r="H1307" s="16"/>
      <c r="I1307" s="48"/>
      <c r="J1307" s="92"/>
      <c r="K1307" s="89"/>
      <c r="L1307" s="82">
        <f t="shared" si="116"/>
        <v>0</v>
      </c>
      <c r="M1307" s="83" t="e">
        <f t="shared" si="115"/>
        <v>#DIV/0!</v>
      </c>
    </row>
    <row r="1308" spans="1:13" ht="15">
      <c r="A1308" s="22"/>
      <c r="B1308" s="19" t="s">
        <v>2196</v>
      </c>
      <c r="C1308" s="11" t="s">
        <v>62</v>
      </c>
      <c r="D1308" s="11"/>
      <c r="E1308" s="13"/>
      <c r="F1308" s="14"/>
      <c r="G1308" s="4"/>
      <c r="H1308" s="16"/>
      <c r="I1308" s="48"/>
      <c r="J1308" s="92"/>
      <c r="K1308" s="89"/>
      <c r="L1308" s="82">
        <f t="shared" si="116"/>
        <v>0</v>
      </c>
      <c r="M1308" s="83" t="e">
        <f t="shared" si="115"/>
        <v>#DIV/0!</v>
      </c>
    </row>
    <row r="1309" spans="1:13" ht="15">
      <c r="A1309" s="22" t="s">
        <v>2197</v>
      </c>
      <c r="B1309" s="19" t="s">
        <v>2167</v>
      </c>
      <c r="C1309" s="11" t="s">
        <v>62</v>
      </c>
      <c r="D1309" s="11">
        <v>0.2</v>
      </c>
      <c r="E1309" s="13">
        <v>13600</v>
      </c>
      <c r="F1309" s="14">
        <f t="shared" si="117"/>
        <v>1.36</v>
      </c>
      <c r="G1309" s="4">
        <v>2.3621746029055997</v>
      </c>
      <c r="H1309" s="16">
        <f t="shared" si="114"/>
        <v>173.68930903717643</v>
      </c>
      <c r="I1309" s="48">
        <v>3.52</v>
      </c>
      <c r="J1309" s="92">
        <v>3.01</v>
      </c>
      <c r="K1309" s="89">
        <f t="shared" si="118"/>
        <v>1.169435215946844</v>
      </c>
      <c r="L1309" s="82">
        <f t="shared" si="116"/>
        <v>2.3621746029055997</v>
      </c>
      <c r="M1309" s="83">
        <f t="shared" si="115"/>
        <v>149.01523349164003</v>
      </c>
    </row>
    <row r="1310" spans="1:13" ht="15">
      <c r="A1310" s="22" t="s">
        <v>2198</v>
      </c>
      <c r="B1310" s="19" t="s">
        <v>2199</v>
      </c>
      <c r="C1310" s="11" t="s">
        <v>62</v>
      </c>
      <c r="D1310" s="11">
        <v>0.29</v>
      </c>
      <c r="E1310" s="13">
        <v>19800</v>
      </c>
      <c r="F1310" s="14">
        <f t="shared" si="117"/>
        <v>1.98</v>
      </c>
      <c r="G1310" s="4">
        <v>3.4251531742131194</v>
      </c>
      <c r="H1310" s="16">
        <f t="shared" si="114"/>
        <v>172.98753405116767</v>
      </c>
      <c r="I1310" s="48">
        <v>5.1</v>
      </c>
      <c r="J1310" s="92">
        <v>4.37</v>
      </c>
      <c r="K1310" s="89">
        <f t="shared" si="118"/>
        <v>1.1670480549199083</v>
      </c>
      <c r="L1310" s="82">
        <f t="shared" si="116"/>
        <v>3.4251531742131194</v>
      </c>
      <c r="M1310" s="83">
        <f t="shared" si="115"/>
        <v>148.89845039329234</v>
      </c>
    </row>
    <row r="1311" spans="1:13" ht="15">
      <c r="A1311" s="22" t="s">
        <v>2200</v>
      </c>
      <c r="B1311" s="19" t="s">
        <v>2169</v>
      </c>
      <c r="C1311" s="11" t="s">
        <v>62</v>
      </c>
      <c r="D1311" s="11">
        <v>0.48</v>
      </c>
      <c r="E1311" s="13">
        <v>32700</v>
      </c>
      <c r="F1311" s="14">
        <f t="shared" si="117"/>
        <v>3.27</v>
      </c>
      <c r="G1311" s="4">
        <v>5.669219046973439</v>
      </c>
      <c r="H1311" s="16">
        <f t="shared" si="114"/>
        <v>173.37061305729173</v>
      </c>
      <c r="I1311" s="48">
        <v>8.45</v>
      </c>
      <c r="J1311" s="92">
        <v>7.23</v>
      </c>
      <c r="K1311" s="89">
        <f t="shared" si="118"/>
        <v>1.168741355463347</v>
      </c>
      <c r="L1311" s="82">
        <f t="shared" si="116"/>
        <v>5.669219046973439</v>
      </c>
      <c r="M1311" s="83">
        <f t="shared" si="115"/>
        <v>149.05051171926587</v>
      </c>
    </row>
    <row r="1312" spans="1:13" ht="13.5" customHeight="1">
      <c r="A1312" s="22" t="s">
        <v>2201</v>
      </c>
      <c r="B1312" s="19" t="s">
        <v>2202</v>
      </c>
      <c r="C1312" s="11" t="s">
        <v>2203</v>
      </c>
      <c r="D1312" s="11">
        <v>0.24</v>
      </c>
      <c r="E1312" s="13">
        <v>16400</v>
      </c>
      <c r="F1312" s="14">
        <f t="shared" si="117"/>
        <v>1.64</v>
      </c>
      <c r="G1312" s="4">
        <v>2.8346095234867197</v>
      </c>
      <c r="H1312" s="16">
        <f t="shared" si="114"/>
        <v>172.8420441150439</v>
      </c>
      <c r="I1312" s="48">
        <v>4.22</v>
      </c>
      <c r="J1312" s="92">
        <v>3.62</v>
      </c>
      <c r="K1312" s="89">
        <f t="shared" si="118"/>
        <v>1.165745856353591</v>
      </c>
      <c r="L1312" s="82">
        <f t="shared" si="116"/>
        <v>2.8346095234867197</v>
      </c>
      <c r="M1312" s="83">
        <f t="shared" si="115"/>
        <v>148.87412058113657</v>
      </c>
    </row>
    <row r="1313" spans="1:13" ht="15">
      <c r="A1313" s="22" t="s">
        <v>2204</v>
      </c>
      <c r="B1313" s="19" t="s">
        <v>2205</v>
      </c>
      <c r="C1313" s="11" t="s">
        <v>2203</v>
      </c>
      <c r="D1313" s="11"/>
      <c r="E1313" s="13"/>
      <c r="F1313" s="14"/>
      <c r="G1313" s="4"/>
      <c r="H1313" s="16"/>
      <c r="I1313" s="48"/>
      <c r="J1313" s="92"/>
      <c r="K1313" s="89"/>
      <c r="L1313" s="82">
        <f t="shared" si="116"/>
        <v>0</v>
      </c>
      <c r="M1313" s="83" t="e">
        <f t="shared" si="115"/>
        <v>#DIV/0!</v>
      </c>
    </row>
    <row r="1314" spans="1:13" ht="15" customHeight="1">
      <c r="A1314" s="22"/>
      <c r="B1314" s="19" t="s">
        <v>2206</v>
      </c>
      <c r="C1314" s="11" t="s">
        <v>2203</v>
      </c>
      <c r="D1314" s="11"/>
      <c r="E1314" s="13"/>
      <c r="F1314" s="14"/>
      <c r="G1314" s="4"/>
      <c r="H1314" s="16"/>
      <c r="I1314" s="48"/>
      <c r="J1314" s="92"/>
      <c r="K1314" s="89"/>
      <c r="L1314" s="82">
        <f t="shared" si="116"/>
        <v>0</v>
      </c>
      <c r="M1314" s="83" t="e">
        <f t="shared" si="115"/>
        <v>#DIV/0!</v>
      </c>
    </row>
    <row r="1315" spans="1:13" ht="15">
      <c r="A1315" s="22" t="s">
        <v>2207</v>
      </c>
      <c r="B1315" s="19" t="s">
        <v>2208</v>
      </c>
      <c r="C1315" s="11" t="s">
        <v>2203</v>
      </c>
      <c r="D1315" s="11">
        <v>0.54</v>
      </c>
      <c r="E1315" s="13">
        <v>36800</v>
      </c>
      <c r="F1315" s="14">
        <f t="shared" si="117"/>
        <v>3.68</v>
      </c>
      <c r="G1315" s="4">
        <v>6.377871427845119</v>
      </c>
      <c r="H1315" s="16">
        <f t="shared" si="114"/>
        <v>173.31172358274782</v>
      </c>
      <c r="I1315" s="48">
        <v>9.38</v>
      </c>
      <c r="J1315" s="92">
        <v>8.03</v>
      </c>
      <c r="K1315" s="89">
        <f t="shared" si="118"/>
        <v>1.1681195516811957</v>
      </c>
      <c r="L1315" s="82">
        <f t="shared" si="116"/>
        <v>6.377871427845119</v>
      </c>
      <c r="M1315" s="83">
        <f t="shared" si="115"/>
        <v>147.07101116914808</v>
      </c>
    </row>
    <row r="1316" spans="1:13" ht="15">
      <c r="A1316" s="22" t="s">
        <v>2209</v>
      </c>
      <c r="B1316" s="19" t="s">
        <v>2210</v>
      </c>
      <c r="C1316" s="11" t="s">
        <v>2203</v>
      </c>
      <c r="D1316" s="11">
        <v>0.92</v>
      </c>
      <c r="E1316" s="13">
        <v>62700</v>
      </c>
      <c r="F1316" s="14">
        <f t="shared" si="117"/>
        <v>6.27</v>
      </c>
      <c r="G1316" s="4">
        <v>10.866003173365756</v>
      </c>
      <c r="H1316" s="16">
        <f t="shared" si="114"/>
        <v>173.30148601859264</v>
      </c>
      <c r="I1316" s="48">
        <v>15.98</v>
      </c>
      <c r="J1316" s="92">
        <v>13.68</v>
      </c>
      <c r="K1316" s="89">
        <f t="shared" si="118"/>
        <v>1.1681286549707603</v>
      </c>
      <c r="L1316" s="82">
        <f t="shared" si="116"/>
        <v>10.866003173365756</v>
      </c>
      <c r="M1316" s="83">
        <f t="shared" si="115"/>
        <v>147.06419412033154</v>
      </c>
    </row>
    <row r="1317" spans="1:13" ht="15">
      <c r="A1317" s="22" t="s">
        <v>2211</v>
      </c>
      <c r="B1317" s="19" t="s">
        <v>2212</v>
      </c>
      <c r="C1317" s="11" t="s">
        <v>2203</v>
      </c>
      <c r="D1317" s="11">
        <v>1.39</v>
      </c>
      <c r="E1317" s="13">
        <v>94800</v>
      </c>
      <c r="F1317" s="14">
        <f t="shared" si="117"/>
        <v>9.48</v>
      </c>
      <c r="G1317" s="4">
        <v>16.417113490193916</v>
      </c>
      <c r="H1317" s="16">
        <f t="shared" si="114"/>
        <v>173.17630263917633</v>
      </c>
      <c r="I1317" s="48">
        <v>24.15</v>
      </c>
      <c r="J1317" s="92">
        <v>20.67</v>
      </c>
      <c r="K1317" s="89">
        <f t="shared" si="118"/>
        <v>1.1683599419448474</v>
      </c>
      <c r="L1317" s="82">
        <f t="shared" si="116"/>
        <v>16.417113490193916</v>
      </c>
      <c r="M1317" s="83">
        <f t="shared" si="115"/>
        <v>147.1025951938811</v>
      </c>
    </row>
    <row r="1318" spans="1:13" ht="30">
      <c r="A1318" s="22" t="s">
        <v>2213</v>
      </c>
      <c r="B1318" s="19" t="s">
        <v>2214</v>
      </c>
      <c r="C1318" s="11" t="s">
        <v>2203</v>
      </c>
      <c r="D1318" s="11">
        <v>0.32</v>
      </c>
      <c r="E1318" s="13">
        <v>21800</v>
      </c>
      <c r="F1318" s="14">
        <f t="shared" si="117"/>
        <v>2.18</v>
      </c>
      <c r="G1318" s="4">
        <v>3.7794793646489597</v>
      </c>
      <c r="H1318" s="16">
        <f t="shared" si="114"/>
        <v>173.37061305729173</v>
      </c>
      <c r="I1318" s="48">
        <v>5.63</v>
      </c>
      <c r="J1318" s="92">
        <v>4.82</v>
      </c>
      <c r="K1318" s="89">
        <f t="shared" si="118"/>
        <v>1.1680497925311202</v>
      </c>
      <c r="L1318" s="82">
        <f t="shared" si="116"/>
        <v>3.7794793646489597</v>
      </c>
      <c r="M1318" s="83">
        <f t="shared" si="115"/>
        <v>148.96231615020122</v>
      </c>
    </row>
    <row r="1319" spans="1:13" ht="15">
      <c r="A1319" s="22" t="s">
        <v>2215</v>
      </c>
      <c r="B1319" s="19" t="s">
        <v>2216</v>
      </c>
      <c r="C1319" s="11" t="s">
        <v>2203</v>
      </c>
      <c r="D1319" s="11">
        <v>0.48</v>
      </c>
      <c r="E1319" s="13">
        <v>32700</v>
      </c>
      <c r="F1319" s="14">
        <f t="shared" si="117"/>
        <v>3.27</v>
      </c>
      <c r="G1319" s="4">
        <v>5.669219046973439</v>
      </c>
      <c r="H1319" s="16">
        <f t="shared" si="114"/>
        <v>173.37061305729173</v>
      </c>
      <c r="I1319" s="48">
        <v>8.45</v>
      </c>
      <c r="J1319" s="92">
        <v>7.23</v>
      </c>
      <c r="K1319" s="89">
        <f t="shared" si="118"/>
        <v>1.168741355463347</v>
      </c>
      <c r="L1319" s="82">
        <f t="shared" si="116"/>
        <v>5.669219046973439</v>
      </c>
      <c r="M1319" s="83">
        <f t="shared" si="115"/>
        <v>149.05051171926587</v>
      </c>
    </row>
    <row r="1320" spans="1:13" ht="30">
      <c r="A1320" s="22" t="s">
        <v>2217</v>
      </c>
      <c r="B1320" s="19" t="s">
        <v>2218</v>
      </c>
      <c r="C1320" s="11" t="s">
        <v>2203</v>
      </c>
      <c r="D1320" s="11">
        <v>0.52</v>
      </c>
      <c r="E1320" s="13">
        <v>35400</v>
      </c>
      <c r="F1320" s="14">
        <f t="shared" si="117"/>
        <v>3.54</v>
      </c>
      <c r="G1320" s="4">
        <v>6.141653967554559</v>
      </c>
      <c r="H1320" s="16">
        <f t="shared" si="114"/>
        <v>173.49304993091974</v>
      </c>
      <c r="I1320" s="48">
        <v>9.15</v>
      </c>
      <c r="J1320" s="92">
        <v>7.83</v>
      </c>
      <c r="K1320" s="89">
        <f t="shared" si="118"/>
        <v>1.1685823754789273</v>
      </c>
      <c r="L1320" s="82">
        <f t="shared" si="116"/>
        <v>6.141653967554559</v>
      </c>
      <c r="M1320" s="83">
        <f t="shared" si="115"/>
        <v>148.98266897383155</v>
      </c>
    </row>
    <row r="1321" spans="1:13" ht="30">
      <c r="A1321" s="22" t="s">
        <v>2219</v>
      </c>
      <c r="B1321" s="19" t="s">
        <v>2220</v>
      </c>
      <c r="C1321" s="11" t="s">
        <v>2203</v>
      </c>
      <c r="D1321" s="11">
        <v>0.4</v>
      </c>
      <c r="E1321" s="13">
        <v>27300</v>
      </c>
      <c r="F1321" s="14">
        <f t="shared" si="117"/>
        <v>2.73</v>
      </c>
      <c r="G1321" s="4">
        <v>4.724349205811199</v>
      </c>
      <c r="H1321" s="16">
        <f t="shared" si="114"/>
        <v>173.05308446194869</v>
      </c>
      <c r="I1321" s="48">
        <v>7.04</v>
      </c>
      <c r="J1321" s="92">
        <v>6.03</v>
      </c>
      <c r="K1321" s="89">
        <f t="shared" si="118"/>
        <v>1.1674958540630183</v>
      </c>
      <c r="L1321" s="82">
        <f t="shared" si="116"/>
        <v>4.724349205811199</v>
      </c>
      <c r="M1321" s="83">
        <f t="shared" si="115"/>
        <v>149.01523349164003</v>
      </c>
    </row>
    <row r="1322" spans="1:13" ht="15" customHeight="1">
      <c r="A1322" s="22" t="s">
        <v>2221</v>
      </c>
      <c r="B1322" s="19" t="s">
        <v>2222</v>
      </c>
      <c r="C1322" s="11" t="s">
        <v>2203</v>
      </c>
      <c r="D1322" s="11">
        <v>0.05</v>
      </c>
      <c r="E1322" s="13">
        <v>2900</v>
      </c>
      <c r="F1322" s="14">
        <f t="shared" si="117"/>
        <v>0.29</v>
      </c>
      <c r="G1322" s="4">
        <v>0.49681253204352</v>
      </c>
      <c r="H1322" s="16">
        <f aca="true" t="shared" si="119" ref="H1322:H1406">G1322/F1322%</f>
        <v>171.31466622190345</v>
      </c>
      <c r="I1322" s="48">
        <v>0.74</v>
      </c>
      <c r="J1322" s="92">
        <v>0.64</v>
      </c>
      <c r="K1322" s="89">
        <f t="shared" si="118"/>
        <v>1.15625</v>
      </c>
      <c r="L1322" s="82">
        <f t="shared" si="116"/>
        <v>0.49681253204352</v>
      </c>
      <c r="M1322" s="83">
        <f t="shared" si="115"/>
        <v>148.9495437959639</v>
      </c>
    </row>
    <row r="1323" spans="1:13" ht="14.25" customHeight="1">
      <c r="A1323" s="22" t="s">
        <v>2223</v>
      </c>
      <c r="B1323" s="19" t="s">
        <v>2224</v>
      </c>
      <c r="C1323" s="11" t="s">
        <v>1371</v>
      </c>
      <c r="D1323" s="11"/>
      <c r="E1323" s="13"/>
      <c r="F1323" s="14"/>
      <c r="G1323" s="4"/>
      <c r="H1323" s="16"/>
      <c r="I1323" s="48"/>
      <c r="J1323" s="92"/>
      <c r="K1323" s="89"/>
      <c r="L1323" s="82">
        <f t="shared" si="116"/>
        <v>0</v>
      </c>
      <c r="M1323" s="83" t="e">
        <f t="shared" si="115"/>
        <v>#DIV/0!</v>
      </c>
    </row>
    <row r="1324" spans="1:13" ht="15">
      <c r="A1324" s="22"/>
      <c r="B1324" s="19" t="s">
        <v>2225</v>
      </c>
      <c r="C1324" s="11" t="s">
        <v>1371</v>
      </c>
      <c r="D1324" s="11"/>
      <c r="E1324" s="13"/>
      <c r="F1324" s="14"/>
      <c r="G1324" s="4"/>
      <c r="H1324" s="16"/>
      <c r="I1324" s="48"/>
      <c r="J1324" s="92"/>
      <c r="K1324" s="89"/>
      <c r="L1324" s="82">
        <f t="shared" si="116"/>
        <v>0</v>
      </c>
      <c r="M1324" s="83" t="e">
        <f t="shared" si="115"/>
        <v>#DIV/0!</v>
      </c>
    </row>
    <row r="1325" spans="1:13" ht="15">
      <c r="A1325" s="22" t="s">
        <v>2226</v>
      </c>
      <c r="B1325" s="19" t="s">
        <v>2227</v>
      </c>
      <c r="C1325" s="11" t="s">
        <v>1371</v>
      </c>
      <c r="D1325" s="11">
        <v>0.62</v>
      </c>
      <c r="E1325" s="13">
        <v>42300</v>
      </c>
      <c r="F1325" s="14">
        <f t="shared" si="117"/>
        <v>4.23</v>
      </c>
      <c r="G1325" s="4">
        <v>7.322741269007358</v>
      </c>
      <c r="H1325" s="16">
        <f t="shared" si="119"/>
        <v>173.11445080395646</v>
      </c>
      <c r="I1325" s="48">
        <v>10.91</v>
      </c>
      <c r="J1325" s="92">
        <v>9.34</v>
      </c>
      <c r="K1325" s="89">
        <f t="shared" si="118"/>
        <v>1.1680942184154175</v>
      </c>
      <c r="L1325" s="82">
        <f t="shared" si="116"/>
        <v>7.322741269007358</v>
      </c>
      <c r="M1325" s="83">
        <f t="shared" si="115"/>
        <v>148.98792131541356</v>
      </c>
    </row>
    <row r="1326" spans="1:13" ht="15">
      <c r="A1326" s="22" t="s">
        <v>2228</v>
      </c>
      <c r="B1326" s="19" t="s">
        <v>2229</v>
      </c>
      <c r="C1326" s="11" t="s">
        <v>1371</v>
      </c>
      <c r="D1326" s="11">
        <v>0.67</v>
      </c>
      <c r="E1326" s="13">
        <v>45700</v>
      </c>
      <c r="F1326" s="14">
        <f t="shared" si="117"/>
        <v>4.57</v>
      </c>
      <c r="G1326" s="4">
        <v>7.913284919733759</v>
      </c>
      <c r="H1326" s="16">
        <f t="shared" si="119"/>
        <v>173.15721925019164</v>
      </c>
      <c r="I1326" s="48">
        <v>11.79</v>
      </c>
      <c r="J1326" s="92">
        <v>10.09</v>
      </c>
      <c r="K1326" s="89">
        <f t="shared" si="118"/>
        <v>1.1684836471754212</v>
      </c>
      <c r="L1326" s="82">
        <f t="shared" si="116"/>
        <v>7.913284919733759</v>
      </c>
      <c r="M1326" s="83">
        <f t="shared" si="115"/>
        <v>148.98995953751998</v>
      </c>
    </row>
    <row r="1327" spans="1:13" ht="15">
      <c r="A1327" s="22" t="s">
        <v>2230</v>
      </c>
      <c r="B1327" s="19" t="s">
        <v>2231</v>
      </c>
      <c r="C1327" s="11" t="s">
        <v>1371</v>
      </c>
      <c r="D1327" s="11">
        <v>0.75</v>
      </c>
      <c r="E1327" s="13">
        <v>51100</v>
      </c>
      <c r="F1327" s="14">
        <f t="shared" si="117"/>
        <v>5.11</v>
      </c>
      <c r="G1327" s="4">
        <v>8.858154760896001</v>
      </c>
      <c r="H1327" s="16">
        <f t="shared" si="119"/>
        <v>173.34940823671232</v>
      </c>
      <c r="I1327" s="48">
        <v>13.2</v>
      </c>
      <c r="J1327" s="92">
        <v>11.3</v>
      </c>
      <c r="K1327" s="89">
        <f t="shared" si="118"/>
        <v>1.1681415929203538</v>
      </c>
      <c r="L1327" s="82">
        <f t="shared" si="116"/>
        <v>8.858154760896001</v>
      </c>
      <c r="M1327" s="83">
        <f t="shared" si="115"/>
        <v>149.01523349163998</v>
      </c>
    </row>
    <row r="1328" spans="1:13" ht="15" customHeight="1">
      <c r="A1328" s="22" t="s">
        <v>2232</v>
      </c>
      <c r="B1328" s="19" t="s">
        <v>2233</v>
      </c>
      <c r="C1328" s="11" t="s">
        <v>1371</v>
      </c>
      <c r="D1328" s="11"/>
      <c r="E1328" s="13"/>
      <c r="F1328" s="14"/>
      <c r="G1328" s="4"/>
      <c r="H1328" s="16"/>
      <c r="I1328" s="48"/>
      <c r="J1328" s="92"/>
      <c r="K1328" s="89"/>
      <c r="L1328" s="82">
        <f t="shared" si="116"/>
        <v>0</v>
      </c>
      <c r="M1328" s="83" t="e">
        <f t="shared" si="115"/>
        <v>#DIV/0!</v>
      </c>
    </row>
    <row r="1329" spans="1:13" ht="15">
      <c r="A1329" s="22"/>
      <c r="B1329" s="19" t="s">
        <v>2225</v>
      </c>
      <c r="C1329" s="11" t="s">
        <v>1371</v>
      </c>
      <c r="D1329" s="11"/>
      <c r="E1329" s="13"/>
      <c r="F1329" s="14"/>
      <c r="G1329" s="4"/>
      <c r="H1329" s="16"/>
      <c r="I1329" s="48"/>
      <c r="J1329" s="92"/>
      <c r="K1329" s="89"/>
      <c r="L1329" s="82">
        <f t="shared" si="116"/>
        <v>0</v>
      </c>
      <c r="M1329" s="83" t="e">
        <f t="shared" si="115"/>
        <v>#DIV/0!</v>
      </c>
    </row>
    <row r="1330" spans="1:13" ht="15">
      <c r="A1330" s="22" t="s">
        <v>2234</v>
      </c>
      <c r="B1330" s="19" t="s">
        <v>2227</v>
      </c>
      <c r="C1330" s="11" t="s">
        <v>1371</v>
      </c>
      <c r="D1330" s="11">
        <v>0.25</v>
      </c>
      <c r="E1330" s="13">
        <v>14300</v>
      </c>
      <c r="F1330" s="14">
        <f t="shared" si="117"/>
        <v>1.43</v>
      </c>
      <c r="G1330" s="4">
        <v>2.4840626602175995</v>
      </c>
      <c r="H1330" s="16">
        <f t="shared" si="119"/>
        <v>173.71067553969226</v>
      </c>
      <c r="I1330" s="48">
        <v>3.71</v>
      </c>
      <c r="J1330" s="92">
        <v>3.18</v>
      </c>
      <c r="K1330" s="89">
        <f t="shared" si="118"/>
        <v>1.1666666666666665</v>
      </c>
      <c r="L1330" s="82">
        <f t="shared" si="116"/>
        <v>2.4840626602175995</v>
      </c>
      <c r="M1330" s="83">
        <f t="shared" si="115"/>
        <v>149.3521101305476</v>
      </c>
    </row>
    <row r="1331" spans="1:13" ht="15">
      <c r="A1331" s="22" t="s">
        <v>2235</v>
      </c>
      <c r="B1331" s="19" t="s">
        <v>2229</v>
      </c>
      <c r="C1331" s="11" t="s">
        <v>1371</v>
      </c>
      <c r="D1331" s="11">
        <v>0.27</v>
      </c>
      <c r="E1331" s="13">
        <v>15500</v>
      </c>
      <c r="F1331" s="14">
        <f t="shared" si="117"/>
        <v>1.55</v>
      </c>
      <c r="G1331" s="4">
        <v>2.682787673035008</v>
      </c>
      <c r="H1331" s="16">
        <f t="shared" si="119"/>
        <v>173.08307567967793</v>
      </c>
      <c r="I1331" s="48">
        <v>4.01</v>
      </c>
      <c r="J1331" s="92">
        <v>3.43</v>
      </c>
      <c r="K1331" s="89">
        <f t="shared" si="118"/>
        <v>1.1690962099125364</v>
      </c>
      <c r="L1331" s="82">
        <f t="shared" si="116"/>
        <v>2.682787673035008</v>
      </c>
      <c r="M1331" s="83">
        <f t="shared" si="115"/>
        <v>149.4713890444983</v>
      </c>
    </row>
    <row r="1332" spans="1:13" ht="15">
      <c r="A1332" s="22" t="s">
        <v>2236</v>
      </c>
      <c r="B1332" s="19" t="s">
        <v>2231</v>
      </c>
      <c r="C1332" s="11" t="s">
        <v>1371</v>
      </c>
      <c r="D1332" s="11">
        <v>0.29</v>
      </c>
      <c r="E1332" s="13">
        <v>16600</v>
      </c>
      <c r="F1332" s="14">
        <f t="shared" si="117"/>
        <v>1.66</v>
      </c>
      <c r="G1332" s="4">
        <v>2.8815126858524156</v>
      </c>
      <c r="H1332" s="16">
        <f t="shared" si="119"/>
        <v>173.58510155737443</v>
      </c>
      <c r="I1332" s="48">
        <v>4.31</v>
      </c>
      <c r="J1332" s="92">
        <v>3.69</v>
      </c>
      <c r="K1332" s="89">
        <f t="shared" si="118"/>
        <v>1.168021680216802</v>
      </c>
      <c r="L1332" s="82">
        <f t="shared" si="116"/>
        <v>2.8815126858524156</v>
      </c>
      <c r="M1332" s="83">
        <f t="shared" si="115"/>
        <v>149.57421569445583</v>
      </c>
    </row>
    <row r="1333" spans="1:13" ht="15">
      <c r="A1333" s="22" t="s">
        <v>2237</v>
      </c>
      <c r="B1333" s="19" t="s">
        <v>2238</v>
      </c>
      <c r="C1333" s="11" t="s">
        <v>62</v>
      </c>
      <c r="D1333" s="11">
        <v>8.42</v>
      </c>
      <c r="E1333" s="13">
        <v>574000</v>
      </c>
      <c r="F1333" s="14">
        <f t="shared" si="117"/>
        <v>57.4</v>
      </c>
      <c r="G1333" s="4">
        <v>99.44755078232573</v>
      </c>
      <c r="H1333" s="16">
        <f t="shared" si="119"/>
        <v>173.25357279150828</v>
      </c>
      <c r="I1333" s="48">
        <v>148.19</v>
      </c>
      <c r="J1333" s="92">
        <v>126.86</v>
      </c>
      <c r="K1333" s="89">
        <f t="shared" si="118"/>
        <v>1.1681381049976352</v>
      </c>
      <c r="L1333" s="82">
        <f t="shared" si="116"/>
        <v>99.44755078232573</v>
      </c>
      <c r="M1333" s="83">
        <f t="shared" si="115"/>
        <v>149.01322238127656</v>
      </c>
    </row>
    <row r="1334" spans="1:13" ht="15">
      <c r="A1334" s="22" t="s">
        <v>2239</v>
      </c>
      <c r="B1334" s="19" t="s">
        <v>2240</v>
      </c>
      <c r="C1334" s="11" t="s">
        <v>62</v>
      </c>
      <c r="D1334" s="11">
        <v>0.17</v>
      </c>
      <c r="E1334" s="13">
        <v>9700</v>
      </c>
      <c r="F1334" s="14">
        <f t="shared" si="117"/>
        <v>0.97</v>
      </c>
      <c r="G1334" s="4">
        <v>1.689162608947968</v>
      </c>
      <c r="H1334" s="16">
        <f t="shared" si="119"/>
        <v>174.14047514927506</v>
      </c>
      <c r="I1334" s="48">
        <v>2.52</v>
      </c>
      <c r="J1334" s="92">
        <v>2.16</v>
      </c>
      <c r="K1334" s="89">
        <f t="shared" si="118"/>
        <v>1.1666666666666665</v>
      </c>
      <c r="L1334" s="82">
        <f t="shared" si="116"/>
        <v>1.689162608947968</v>
      </c>
      <c r="M1334" s="83">
        <f t="shared" si="115"/>
        <v>149.18634752218958</v>
      </c>
    </row>
    <row r="1335" spans="1:13" ht="30">
      <c r="A1335" s="22" t="s">
        <v>2241</v>
      </c>
      <c r="B1335" s="19" t="s">
        <v>2242</v>
      </c>
      <c r="C1335" s="11" t="s">
        <v>1640</v>
      </c>
      <c r="D1335" s="11"/>
      <c r="E1335" s="13"/>
      <c r="F1335" s="14"/>
      <c r="G1335" s="4"/>
      <c r="H1335" s="16"/>
      <c r="I1335" s="48"/>
      <c r="J1335" s="92"/>
      <c r="K1335" s="89"/>
      <c r="L1335" s="82">
        <f t="shared" si="116"/>
        <v>0</v>
      </c>
      <c r="M1335" s="83" t="e">
        <f t="shared" si="115"/>
        <v>#DIV/0!</v>
      </c>
    </row>
    <row r="1336" spans="1:13" ht="15">
      <c r="A1336" s="22"/>
      <c r="B1336" s="19" t="s">
        <v>1902</v>
      </c>
      <c r="C1336" s="11" t="s">
        <v>1640</v>
      </c>
      <c r="D1336" s="11"/>
      <c r="E1336" s="13"/>
      <c r="F1336" s="14"/>
      <c r="G1336" s="4"/>
      <c r="H1336" s="16"/>
      <c r="I1336" s="48"/>
      <c r="J1336" s="92"/>
      <c r="K1336" s="89"/>
      <c r="L1336" s="82">
        <f t="shared" si="116"/>
        <v>0</v>
      </c>
      <c r="M1336" s="83" t="e">
        <f t="shared" si="115"/>
        <v>#DIV/0!</v>
      </c>
    </row>
    <row r="1337" spans="1:13" ht="15">
      <c r="A1337" s="22" t="s">
        <v>2243</v>
      </c>
      <c r="B1337" s="19" t="s">
        <v>2178</v>
      </c>
      <c r="C1337" s="11" t="s">
        <v>1640</v>
      </c>
      <c r="D1337" s="11">
        <v>0.1</v>
      </c>
      <c r="E1337" s="13">
        <v>6800</v>
      </c>
      <c r="F1337" s="14">
        <f t="shared" si="117"/>
        <v>0.68</v>
      </c>
      <c r="G1337" s="4">
        <v>1.1810873014527998</v>
      </c>
      <c r="H1337" s="16">
        <f t="shared" si="119"/>
        <v>173.68930903717643</v>
      </c>
      <c r="I1337" s="48">
        <v>1.76</v>
      </c>
      <c r="J1337" s="92">
        <v>1.51</v>
      </c>
      <c r="K1337" s="89">
        <f t="shared" si="118"/>
        <v>1.1655629139072847</v>
      </c>
      <c r="L1337" s="82">
        <f t="shared" si="116"/>
        <v>1.1810873014527998</v>
      </c>
      <c r="M1337" s="83">
        <f t="shared" si="115"/>
        <v>149.01523349164003</v>
      </c>
    </row>
    <row r="1338" spans="1:13" ht="15">
      <c r="A1338" s="22" t="s">
        <v>2244</v>
      </c>
      <c r="B1338" s="19" t="s">
        <v>2182</v>
      </c>
      <c r="C1338" s="11" t="s">
        <v>1640</v>
      </c>
      <c r="D1338" s="11">
        <v>0.12</v>
      </c>
      <c r="E1338" s="13">
        <v>8200</v>
      </c>
      <c r="F1338" s="14">
        <f t="shared" si="117"/>
        <v>0.82</v>
      </c>
      <c r="G1338" s="4">
        <v>1.4173047617433598</v>
      </c>
      <c r="H1338" s="16">
        <f t="shared" si="119"/>
        <v>172.8420441150439</v>
      </c>
      <c r="I1338" s="48">
        <v>2.11</v>
      </c>
      <c r="J1338" s="92">
        <v>1.81</v>
      </c>
      <c r="K1338" s="89">
        <f t="shared" si="118"/>
        <v>1.165745856353591</v>
      </c>
      <c r="L1338" s="82">
        <f t="shared" si="116"/>
        <v>1.4173047617433598</v>
      </c>
      <c r="M1338" s="83">
        <f t="shared" si="115"/>
        <v>148.87412058113657</v>
      </c>
    </row>
    <row r="1339" spans="1:13" ht="15">
      <c r="A1339" s="22" t="s">
        <v>2245</v>
      </c>
      <c r="B1339" s="19" t="s">
        <v>2184</v>
      </c>
      <c r="C1339" s="11" t="s">
        <v>1640</v>
      </c>
      <c r="D1339" s="11">
        <v>0.14</v>
      </c>
      <c r="E1339" s="13">
        <v>9500</v>
      </c>
      <c r="F1339" s="14">
        <f t="shared" si="117"/>
        <v>0.95</v>
      </c>
      <c r="G1339" s="4">
        <v>1.65352222203392</v>
      </c>
      <c r="H1339" s="16">
        <f t="shared" si="119"/>
        <v>174.05497074041264</v>
      </c>
      <c r="I1339" s="48">
        <v>2.46</v>
      </c>
      <c r="J1339" s="92">
        <v>2.11</v>
      </c>
      <c r="K1339" s="89">
        <f t="shared" si="118"/>
        <v>1.1658767772511849</v>
      </c>
      <c r="L1339" s="82">
        <f t="shared" si="116"/>
        <v>1.65352222203392</v>
      </c>
      <c r="M1339" s="83">
        <f t="shared" si="115"/>
        <v>148.77332564506267</v>
      </c>
    </row>
    <row r="1340" spans="1:13" ht="15">
      <c r="A1340" s="22" t="s">
        <v>2246</v>
      </c>
      <c r="B1340" s="19" t="s">
        <v>2193</v>
      </c>
      <c r="C1340" s="11" t="s">
        <v>1640</v>
      </c>
      <c r="D1340" s="11">
        <v>0.16</v>
      </c>
      <c r="E1340" s="13">
        <v>10900</v>
      </c>
      <c r="F1340" s="14">
        <f t="shared" si="117"/>
        <v>1.09</v>
      </c>
      <c r="G1340" s="4">
        <v>1.8897396823244799</v>
      </c>
      <c r="H1340" s="16">
        <f t="shared" si="119"/>
        <v>173.37061305729173</v>
      </c>
      <c r="I1340" s="48">
        <v>2.82</v>
      </c>
      <c r="J1340" s="92">
        <v>2.41</v>
      </c>
      <c r="K1340" s="89">
        <f t="shared" si="118"/>
        <v>1.1701244813278007</v>
      </c>
      <c r="L1340" s="82">
        <f t="shared" si="116"/>
        <v>1.8897396823244799</v>
      </c>
      <c r="M1340" s="83">
        <f t="shared" si="115"/>
        <v>149.22690285739517</v>
      </c>
    </row>
    <row r="1341" spans="1:13" ht="15">
      <c r="A1341" s="22" t="s">
        <v>2247</v>
      </c>
      <c r="B1341" s="19" t="s">
        <v>2186</v>
      </c>
      <c r="C1341" s="11" t="s">
        <v>1640</v>
      </c>
      <c r="D1341" s="11">
        <v>0.23</v>
      </c>
      <c r="E1341" s="13">
        <v>15700</v>
      </c>
      <c r="F1341" s="14">
        <f t="shared" si="117"/>
        <v>1.57</v>
      </c>
      <c r="G1341" s="4">
        <v>2.716500793341439</v>
      </c>
      <c r="H1341" s="16">
        <f t="shared" si="119"/>
        <v>173.0255282383082</v>
      </c>
      <c r="I1341" s="48">
        <v>4.05</v>
      </c>
      <c r="J1341" s="92">
        <v>3.47</v>
      </c>
      <c r="K1341" s="89">
        <f t="shared" si="118"/>
        <v>1.1671469740634004</v>
      </c>
      <c r="L1341" s="82">
        <f t="shared" si="116"/>
        <v>2.716500793341439</v>
      </c>
      <c r="M1341" s="83">
        <f t="shared" si="115"/>
        <v>149.08885761885924</v>
      </c>
    </row>
    <row r="1342" spans="1:13" ht="45">
      <c r="A1342" s="22" t="s">
        <v>2248</v>
      </c>
      <c r="B1342" s="19" t="s">
        <v>2249</v>
      </c>
      <c r="C1342" s="11" t="s">
        <v>393</v>
      </c>
      <c r="D1342" s="11">
        <v>3.05</v>
      </c>
      <c r="E1342" s="13">
        <v>207900</v>
      </c>
      <c r="F1342" s="14">
        <f t="shared" si="117"/>
        <v>20.79</v>
      </c>
      <c r="G1342" s="4">
        <v>36.02316269431039</v>
      </c>
      <c r="H1342" s="16">
        <f t="shared" si="119"/>
        <v>173.27158583121883</v>
      </c>
      <c r="I1342" s="48">
        <v>53.68</v>
      </c>
      <c r="J1342" s="92">
        <v>45.95</v>
      </c>
      <c r="K1342" s="89">
        <f t="shared" si="118"/>
        <v>1.1682263329706202</v>
      </c>
      <c r="L1342" s="82">
        <f t="shared" si="116"/>
        <v>36.02316269431039</v>
      </c>
      <c r="M1342" s="83">
        <f t="shared" si="115"/>
        <v>149.01523349164003</v>
      </c>
    </row>
    <row r="1343" spans="1:13" ht="45">
      <c r="A1343" s="22" t="s">
        <v>2250</v>
      </c>
      <c r="B1343" s="19" t="s">
        <v>2251</v>
      </c>
      <c r="C1343" s="11" t="s">
        <v>393</v>
      </c>
      <c r="D1343" s="11">
        <v>2.88</v>
      </c>
      <c r="E1343" s="13">
        <v>196300</v>
      </c>
      <c r="F1343" s="14">
        <f t="shared" si="117"/>
        <v>19.63</v>
      </c>
      <c r="G1343" s="4">
        <v>34.01531428184064</v>
      </c>
      <c r="H1343" s="16">
        <f t="shared" si="119"/>
        <v>173.28229384534202</v>
      </c>
      <c r="I1343" s="48">
        <v>50.69</v>
      </c>
      <c r="J1343" s="92">
        <v>43.39</v>
      </c>
      <c r="K1343" s="89">
        <f t="shared" si="118"/>
        <v>1.1682415303065221</v>
      </c>
      <c r="L1343" s="82">
        <f t="shared" si="116"/>
        <v>34.01531428184064</v>
      </c>
      <c r="M1343" s="83">
        <f t="shared" si="115"/>
        <v>149.0211131962443</v>
      </c>
    </row>
    <row r="1344" spans="1:13" ht="30" customHeight="1">
      <c r="A1344" s="22" t="s">
        <v>2252</v>
      </c>
      <c r="B1344" s="19" t="s">
        <v>2253</v>
      </c>
      <c r="C1344" s="11" t="s">
        <v>393</v>
      </c>
      <c r="D1344" s="11">
        <v>2.92</v>
      </c>
      <c r="E1344" s="13">
        <v>199100</v>
      </c>
      <c r="F1344" s="14">
        <f t="shared" si="117"/>
        <v>19.91</v>
      </c>
      <c r="G1344" s="4">
        <v>34.48774920242175</v>
      </c>
      <c r="H1344" s="16">
        <f t="shared" si="119"/>
        <v>173.21822803828104</v>
      </c>
      <c r="I1344" s="48">
        <v>51.39</v>
      </c>
      <c r="J1344" s="92">
        <v>43.99</v>
      </c>
      <c r="K1344" s="89">
        <f t="shared" si="118"/>
        <v>1.1682200500113662</v>
      </c>
      <c r="L1344" s="82">
        <f t="shared" si="116"/>
        <v>34.48774920242175</v>
      </c>
      <c r="M1344" s="83">
        <f t="shared" si="115"/>
        <v>149.0094343309344</v>
      </c>
    </row>
    <row r="1345" spans="1:13" ht="45.75" customHeight="1">
      <c r="A1345" s="22" t="s">
        <v>2254</v>
      </c>
      <c r="B1345" s="19" t="s">
        <v>2255</v>
      </c>
      <c r="C1345" s="11" t="s">
        <v>145</v>
      </c>
      <c r="D1345" s="11">
        <v>0.39</v>
      </c>
      <c r="E1345" s="13">
        <v>26600</v>
      </c>
      <c r="F1345" s="14">
        <f t="shared" si="117"/>
        <v>2.66</v>
      </c>
      <c r="G1345" s="4">
        <v>4.60624047566592</v>
      </c>
      <c r="H1345" s="16">
        <f t="shared" si="119"/>
        <v>173.1669351754105</v>
      </c>
      <c r="I1345" s="48">
        <v>6.86</v>
      </c>
      <c r="J1345" s="92">
        <v>5.88</v>
      </c>
      <c r="K1345" s="89">
        <f t="shared" si="118"/>
        <v>1.1666666666666667</v>
      </c>
      <c r="L1345" s="82">
        <f t="shared" si="116"/>
        <v>4.60624047566592</v>
      </c>
      <c r="M1345" s="83">
        <f t="shared" si="115"/>
        <v>148.92839477748404</v>
      </c>
    </row>
    <row r="1346" spans="1:13" ht="30">
      <c r="A1346" s="22" t="s">
        <v>2256</v>
      </c>
      <c r="B1346" s="19" t="s">
        <v>2257</v>
      </c>
      <c r="C1346" s="11" t="s">
        <v>145</v>
      </c>
      <c r="D1346" s="11">
        <v>0.19</v>
      </c>
      <c r="E1346" s="13">
        <v>10900</v>
      </c>
      <c r="F1346" s="14">
        <f t="shared" si="117"/>
        <v>1.09</v>
      </c>
      <c r="G1346" s="4">
        <v>1.8878876217653757</v>
      </c>
      <c r="H1346" s="16">
        <f t="shared" si="119"/>
        <v>173.2006992445299</v>
      </c>
      <c r="I1346" s="48">
        <v>2.82</v>
      </c>
      <c r="J1346" s="92">
        <v>2.41</v>
      </c>
      <c r="K1346" s="89">
        <f t="shared" si="118"/>
        <v>1.1701244813278007</v>
      </c>
      <c r="L1346" s="82">
        <f t="shared" si="116"/>
        <v>1.8878876217653757</v>
      </c>
      <c r="M1346" s="83">
        <f t="shared" si="115"/>
        <v>149.3732978323678</v>
      </c>
    </row>
    <row r="1347" spans="1:13" ht="30">
      <c r="A1347" s="22" t="s">
        <v>2258</v>
      </c>
      <c r="B1347" s="10" t="s">
        <v>2259</v>
      </c>
      <c r="C1347" s="11" t="s">
        <v>393</v>
      </c>
      <c r="D1347" s="12">
        <v>1.18</v>
      </c>
      <c r="E1347" s="13">
        <v>80400</v>
      </c>
      <c r="F1347" s="14">
        <f t="shared" si="117"/>
        <v>8.04</v>
      </c>
      <c r="G1347" s="4">
        <v>13.936830157143039</v>
      </c>
      <c r="H1347" s="16">
        <f t="shared" si="119"/>
        <v>173.34365867093334</v>
      </c>
      <c r="I1347" s="48">
        <v>20.77</v>
      </c>
      <c r="J1347" s="92">
        <v>17.78</v>
      </c>
      <c r="K1347" s="89">
        <f t="shared" si="118"/>
        <v>1.1681664791901012</v>
      </c>
      <c r="L1347" s="82">
        <f t="shared" si="116"/>
        <v>13.936830157143039</v>
      </c>
      <c r="M1347" s="83">
        <f t="shared" si="115"/>
        <v>149.02958395711494</v>
      </c>
    </row>
    <row r="1348" spans="1:13" ht="30">
      <c r="A1348" s="22" t="s">
        <v>2260</v>
      </c>
      <c r="B1348" s="10" t="s">
        <v>2261</v>
      </c>
      <c r="C1348" s="11" t="s">
        <v>1514</v>
      </c>
      <c r="D1348" s="12">
        <v>0.29</v>
      </c>
      <c r="E1348" s="13">
        <v>16600</v>
      </c>
      <c r="F1348" s="14">
        <f t="shared" si="117"/>
        <v>1.66</v>
      </c>
      <c r="G1348" s="4">
        <v>2.8815126858524156</v>
      </c>
      <c r="H1348" s="16">
        <f t="shared" si="119"/>
        <v>173.58510155737443</v>
      </c>
      <c r="I1348" s="48">
        <v>4.31</v>
      </c>
      <c r="J1348" s="92">
        <v>3.69</v>
      </c>
      <c r="K1348" s="89">
        <f t="shared" si="118"/>
        <v>1.168021680216802</v>
      </c>
      <c r="L1348" s="82">
        <f t="shared" si="116"/>
        <v>2.8815126858524156</v>
      </c>
      <c r="M1348" s="83">
        <f t="shared" si="115"/>
        <v>149.57421569445583</v>
      </c>
    </row>
    <row r="1349" spans="1:13" ht="15">
      <c r="A1349" s="22" t="s">
        <v>2262</v>
      </c>
      <c r="B1349" s="10" t="s">
        <v>2263</v>
      </c>
      <c r="C1349" s="11" t="s">
        <v>2264</v>
      </c>
      <c r="D1349" s="12">
        <v>0.65</v>
      </c>
      <c r="E1349" s="13">
        <v>44300</v>
      </c>
      <c r="F1349" s="14">
        <f t="shared" si="117"/>
        <v>4.43</v>
      </c>
      <c r="G1349" s="4">
        <v>7.6770674594432</v>
      </c>
      <c r="H1349" s="16">
        <f t="shared" si="119"/>
        <v>173.2972338474763</v>
      </c>
      <c r="I1349" s="48">
        <v>11.44</v>
      </c>
      <c r="J1349" s="92">
        <v>9.79</v>
      </c>
      <c r="K1349" s="89">
        <f t="shared" si="118"/>
        <v>1.1685393258426966</v>
      </c>
      <c r="L1349" s="82">
        <f t="shared" si="116"/>
        <v>7.6770674594432</v>
      </c>
      <c r="M1349" s="83">
        <f t="shared" si="115"/>
        <v>149.01523349164</v>
      </c>
    </row>
    <row r="1350" spans="1:13" ht="15">
      <c r="A1350" s="22" t="s">
        <v>2265</v>
      </c>
      <c r="B1350" s="10" t="s">
        <v>2266</v>
      </c>
      <c r="C1350" s="11" t="s">
        <v>1829</v>
      </c>
      <c r="D1350" s="12">
        <v>0.5</v>
      </c>
      <c r="E1350" s="13">
        <v>34100</v>
      </c>
      <c r="F1350" s="14">
        <f t="shared" si="117"/>
        <v>3.41</v>
      </c>
      <c r="G1350" s="4">
        <v>5.905436507264</v>
      </c>
      <c r="H1350" s="16">
        <f t="shared" si="119"/>
        <v>173.17995622475073</v>
      </c>
      <c r="I1350" s="48">
        <v>8.8</v>
      </c>
      <c r="J1350" s="92">
        <v>7.53</v>
      </c>
      <c r="K1350" s="89">
        <f t="shared" si="118"/>
        <v>1.1686586985391767</v>
      </c>
      <c r="L1350" s="82">
        <f t="shared" si="116"/>
        <v>5.905436507264</v>
      </c>
      <c r="M1350" s="83">
        <f t="shared" si="115"/>
        <v>149.01523349164003</v>
      </c>
    </row>
    <row r="1351" spans="1:13" ht="15">
      <c r="A1351" s="22" t="s">
        <v>2267</v>
      </c>
      <c r="B1351" s="10" t="s">
        <v>2268</v>
      </c>
      <c r="C1351" s="11" t="s">
        <v>1514</v>
      </c>
      <c r="D1351" s="12">
        <v>0.42</v>
      </c>
      <c r="E1351" s="13">
        <v>28600</v>
      </c>
      <c r="F1351" s="14">
        <f t="shared" si="117"/>
        <v>2.86</v>
      </c>
      <c r="G1351" s="4">
        <v>4.960566666101759</v>
      </c>
      <c r="H1351" s="16">
        <f t="shared" si="119"/>
        <v>173.44638692663491</v>
      </c>
      <c r="I1351" s="48">
        <v>7.39</v>
      </c>
      <c r="J1351" s="92">
        <v>6.33</v>
      </c>
      <c r="K1351" s="89">
        <f t="shared" si="118"/>
        <v>1.1674565560821484</v>
      </c>
      <c r="L1351" s="82">
        <f t="shared" si="116"/>
        <v>4.960566666101759</v>
      </c>
      <c r="M1351" s="83">
        <f t="shared" si="115"/>
        <v>148.9749155172105</v>
      </c>
    </row>
    <row r="1352" spans="1:13" ht="15">
      <c r="A1352" s="22" t="s">
        <v>2269</v>
      </c>
      <c r="B1352" s="10" t="s">
        <v>2270</v>
      </c>
      <c r="C1352" s="11" t="s">
        <v>2271</v>
      </c>
      <c r="D1352" s="12">
        <v>0.12</v>
      </c>
      <c r="E1352" s="13">
        <v>8200</v>
      </c>
      <c r="F1352" s="14">
        <f t="shared" si="117"/>
        <v>0.82</v>
      </c>
      <c r="G1352" s="4">
        <v>1.4173047617433598</v>
      </c>
      <c r="H1352" s="16">
        <f t="shared" si="119"/>
        <v>172.8420441150439</v>
      </c>
      <c r="I1352" s="48">
        <v>2.11</v>
      </c>
      <c r="J1352" s="92">
        <v>1.81</v>
      </c>
      <c r="K1352" s="89">
        <f t="shared" si="118"/>
        <v>1.165745856353591</v>
      </c>
      <c r="L1352" s="82">
        <f t="shared" si="116"/>
        <v>1.4173047617433598</v>
      </c>
      <c r="M1352" s="83">
        <f aca="true" t="shared" si="120" ref="M1352:M1380">I1352/L1352*100</f>
        <v>148.87412058113657</v>
      </c>
    </row>
    <row r="1353" spans="1:13" ht="15">
      <c r="A1353" s="22" t="s">
        <v>2272</v>
      </c>
      <c r="B1353" s="10" t="s">
        <v>2273</v>
      </c>
      <c r="C1353" s="11" t="s">
        <v>1310</v>
      </c>
      <c r="D1353" s="12"/>
      <c r="E1353" s="13"/>
      <c r="F1353" s="14"/>
      <c r="G1353" s="4"/>
      <c r="H1353" s="16"/>
      <c r="I1353" s="48"/>
      <c r="J1353" s="92"/>
      <c r="K1353" s="89"/>
      <c r="L1353" s="82">
        <f aca="true" t="shared" si="121" ref="L1353:L1380">G1353</f>
        <v>0</v>
      </c>
      <c r="M1353" s="83" t="e">
        <f t="shared" si="120"/>
        <v>#DIV/0!</v>
      </c>
    </row>
    <row r="1354" spans="1:13" ht="15">
      <c r="A1354" s="22" t="s">
        <v>2274</v>
      </c>
      <c r="B1354" s="10" t="s">
        <v>2275</v>
      </c>
      <c r="C1354" s="11" t="s">
        <v>1310</v>
      </c>
      <c r="D1354" s="12">
        <v>0.17</v>
      </c>
      <c r="E1354" s="13">
        <v>11600</v>
      </c>
      <c r="F1354" s="14">
        <f aca="true" t="shared" si="122" ref="F1354:F1380">E1354/10000</f>
        <v>1.16</v>
      </c>
      <c r="G1354" s="4">
        <v>2.0078484124697598</v>
      </c>
      <c r="H1354" s="16">
        <f t="shared" si="119"/>
        <v>173.09038038532412</v>
      </c>
      <c r="I1354" s="48">
        <v>2.99</v>
      </c>
      <c r="J1354" s="92">
        <v>2.56</v>
      </c>
      <c r="K1354" s="89">
        <f t="shared" si="118"/>
        <v>1.16796875</v>
      </c>
      <c r="L1354" s="82">
        <f t="shared" si="121"/>
        <v>2.0078484124697598</v>
      </c>
      <c r="M1354" s="83">
        <f t="shared" si="120"/>
        <v>148.9156243783435</v>
      </c>
    </row>
    <row r="1355" spans="1:13" ht="15">
      <c r="A1355" s="22" t="s">
        <v>2276</v>
      </c>
      <c r="B1355" s="10" t="s">
        <v>2277</v>
      </c>
      <c r="C1355" s="11" t="s">
        <v>1310</v>
      </c>
      <c r="D1355" s="12">
        <v>0.25</v>
      </c>
      <c r="E1355" s="13">
        <v>17000</v>
      </c>
      <c r="F1355" s="14">
        <f t="shared" si="122"/>
        <v>1.7</v>
      </c>
      <c r="G1355" s="4">
        <v>2.952718253632</v>
      </c>
      <c r="H1355" s="16">
        <f t="shared" si="119"/>
        <v>173.68930903717646</v>
      </c>
      <c r="I1355" s="48">
        <v>4.4</v>
      </c>
      <c r="J1355" s="92">
        <v>3.77</v>
      </c>
      <c r="K1355" s="89">
        <f t="shared" si="118"/>
        <v>1.16710875331565</v>
      </c>
      <c r="L1355" s="82">
        <f t="shared" si="121"/>
        <v>2.952718253632</v>
      </c>
      <c r="M1355" s="83">
        <f t="shared" si="120"/>
        <v>149.01523349164003</v>
      </c>
    </row>
    <row r="1356" spans="1:13" ht="15">
      <c r="A1356" s="22" t="s">
        <v>2278</v>
      </c>
      <c r="B1356" s="10" t="s">
        <v>2279</v>
      </c>
      <c r="C1356" s="11" t="s">
        <v>1310</v>
      </c>
      <c r="D1356" s="12">
        <v>0.33</v>
      </c>
      <c r="E1356" s="13">
        <v>22500</v>
      </c>
      <c r="F1356" s="14">
        <f t="shared" si="122"/>
        <v>2.25</v>
      </c>
      <c r="G1356" s="4">
        <v>3.89758809479424</v>
      </c>
      <c r="H1356" s="16">
        <f t="shared" si="119"/>
        <v>173.22613754641065</v>
      </c>
      <c r="I1356" s="48">
        <v>5.81</v>
      </c>
      <c r="J1356" s="92">
        <v>4.97</v>
      </c>
      <c r="K1356" s="89">
        <f t="shared" si="118"/>
        <v>1.1690140845070423</v>
      </c>
      <c r="L1356" s="82">
        <f t="shared" si="121"/>
        <v>3.89758809479424</v>
      </c>
      <c r="M1356" s="83">
        <f t="shared" si="120"/>
        <v>149.0665472772776</v>
      </c>
    </row>
    <row r="1357" spans="1:13" ht="30">
      <c r="A1357" s="22" t="s">
        <v>2280</v>
      </c>
      <c r="B1357" s="10" t="s">
        <v>2281</v>
      </c>
      <c r="C1357" s="52" t="s">
        <v>2282</v>
      </c>
      <c r="D1357" s="12">
        <v>0.33</v>
      </c>
      <c r="E1357" s="13">
        <v>18900</v>
      </c>
      <c r="F1357" s="14">
        <f t="shared" si="122"/>
        <v>1.89</v>
      </c>
      <c r="G1357" s="4">
        <v>3.2789627114872317</v>
      </c>
      <c r="H1357" s="16">
        <f t="shared" si="119"/>
        <v>173.49009055488</v>
      </c>
      <c r="I1357" s="48">
        <v>4.9</v>
      </c>
      <c r="J1357" s="92">
        <v>4.19</v>
      </c>
      <c r="K1357" s="89">
        <f t="shared" si="118"/>
        <v>1.1694510739856803</v>
      </c>
      <c r="L1357" s="82">
        <f t="shared" si="121"/>
        <v>3.2789627114872317</v>
      </c>
      <c r="M1357" s="83">
        <f t="shared" si="120"/>
        <v>149.4375029893987</v>
      </c>
    </row>
    <row r="1358" spans="1:13" ht="15">
      <c r="A1358" s="22" t="s">
        <v>2283</v>
      </c>
      <c r="B1358" s="10" t="s">
        <v>2284</v>
      </c>
      <c r="C1358" s="11" t="s">
        <v>1829</v>
      </c>
      <c r="D1358" s="12">
        <v>0.25</v>
      </c>
      <c r="E1358" s="13">
        <v>14300</v>
      </c>
      <c r="F1358" s="14">
        <f t="shared" si="122"/>
        <v>1.43</v>
      </c>
      <c r="G1358" s="4">
        <v>2.4840626602175995</v>
      </c>
      <c r="H1358" s="16">
        <f t="shared" si="119"/>
        <v>173.71067553969226</v>
      </c>
      <c r="I1358" s="48">
        <v>3.71</v>
      </c>
      <c r="J1358" s="92">
        <v>3.18</v>
      </c>
      <c r="K1358" s="89">
        <f t="shared" si="118"/>
        <v>1.1666666666666665</v>
      </c>
      <c r="L1358" s="82">
        <f t="shared" si="121"/>
        <v>2.4840626602175995</v>
      </c>
      <c r="M1358" s="83">
        <f t="shared" si="120"/>
        <v>149.3521101305476</v>
      </c>
    </row>
    <row r="1359" spans="1:13" ht="30">
      <c r="A1359" s="22" t="s">
        <v>2285</v>
      </c>
      <c r="B1359" s="10" t="s">
        <v>2286</v>
      </c>
      <c r="C1359" s="11" t="s">
        <v>393</v>
      </c>
      <c r="D1359" s="12">
        <v>0.5</v>
      </c>
      <c r="E1359" s="13">
        <v>34100</v>
      </c>
      <c r="F1359" s="14">
        <f t="shared" si="122"/>
        <v>3.41</v>
      </c>
      <c r="G1359" s="4">
        <v>5.905436507264</v>
      </c>
      <c r="H1359" s="16">
        <f t="shared" si="119"/>
        <v>173.17995622475073</v>
      </c>
      <c r="I1359" s="48">
        <v>8.8</v>
      </c>
      <c r="J1359" s="92">
        <v>7.53</v>
      </c>
      <c r="K1359" s="89">
        <f t="shared" si="118"/>
        <v>1.1686586985391767</v>
      </c>
      <c r="L1359" s="82">
        <f t="shared" si="121"/>
        <v>5.905436507264</v>
      </c>
      <c r="M1359" s="83">
        <f t="shared" si="120"/>
        <v>149.01523349164003</v>
      </c>
    </row>
    <row r="1360" spans="1:13" ht="15">
      <c r="A1360" s="22" t="s">
        <v>2287</v>
      </c>
      <c r="B1360" s="10" t="s">
        <v>2288</v>
      </c>
      <c r="C1360" s="11" t="s">
        <v>2289</v>
      </c>
      <c r="D1360" s="11">
        <v>0.27</v>
      </c>
      <c r="E1360" s="13"/>
      <c r="F1360" s="14">
        <f t="shared" si="122"/>
        <v>0</v>
      </c>
      <c r="G1360" s="4">
        <v>2.7377679601843194</v>
      </c>
      <c r="H1360" s="16" t="e">
        <f t="shared" si="119"/>
        <v>#DIV/0!</v>
      </c>
      <c r="I1360" s="48">
        <v>4.09</v>
      </c>
      <c r="J1360" s="92">
        <v>3.5</v>
      </c>
      <c r="K1360" s="89">
        <f t="shared" si="118"/>
        <v>1.1685714285714286</v>
      </c>
      <c r="L1360" s="82">
        <f t="shared" si="121"/>
        <v>2.7377679601843194</v>
      </c>
      <c r="M1360" s="83">
        <f t="shared" si="120"/>
        <v>149.39176948088186</v>
      </c>
    </row>
    <row r="1361" spans="1:13" ht="15">
      <c r="A1361" s="22" t="s">
        <v>2290</v>
      </c>
      <c r="B1361" s="10" t="s">
        <v>2291</v>
      </c>
      <c r="C1361" s="11"/>
      <c r="D1361" s="11"/>
      <c r="E1361" s="13"/>
      <c r="F1361" s="14"/>
      <c r="G1361" s="4"/>
      <c r="H1361" s="16"/>
      <c r="I1361" s="48"/>
      <c r="J1361" s="92"/>
      <c r="K1361" s="89"/>
      <c r="L1361" s="82">
        <f t="shared" si="121"/>
        <v>0</v>
      </c>
      <c r="M1361" s="83" t="e">
        <f t="shared" si="120"/>
        <v>#DIV/0!</v>
      </c>
    </row>
    <row r="1362" spans="1:13" ht="15">
      <c r="A1362" s="22" t="s">
        <v>2292</v>
      </c>
      <c r="B1362" s="10" t="s">
        <v>1829</v>
      </c>
      <c r="C1362" s="11" t="s">
        <v>2289</v>
      </c>
      <c r="D1362" s="11">
        <v>0.08</v>
      </c>
      <c r="E1362" s="13"/>
      <c r="F1362" s="14">
        <f t="shared" si="122"/>
        <v>0</v>
      </c>
      <c r="G1362" s="4">
        <v>0.7967049619583999</v>
      </c>
      <c r="H1362" s="16" t="e">
        <f t="shared" si="119"/>
        <v>#DIV/0!</v>
      </c>
      <c r="I1362" s="48">
        <v>1.16</v>
      </c>
      <c r="J1362" s="92">
        <v>0.99</v>
      </c>
      <c r="K1362" s="89">
        <f aca="true" t="shared" si="123" ref="K1362:K1425">I1362/J1362</f>
        <v>1.1717171717171717</v>
      </c>
      <c r="L1362" s="82">
        <f t="shared" si="121"/>
        <v>0.7967049619583999</v>
      </c>
      <c r="M1362" s="83">
        <f t="shared" si="120"/>
        <v>145.59969567009796</v>
      </c>
    </row>
    <row r="1363" spans="1:13" ht="15">
      <c r="A1363" s="22" t="s">
        <v>2293</v>
      </c>
      <c r="B1363" s="10" t="s">
        <v>2294</v>
      </c>
      <c r="C1363" s="11" t="s">
        <v>2289</v>
      </c>
      <c r="D1363" s="11">
        <v>0.14</v>
      </c>
      <c r="E1363" s="13"/>
      <c r="F1363" s="14">
        <f t="shared" si="122"/>
        <v>0</v>
      </c>
      <c r="G1363" s="4">
        <v>1.3942336834272</v>
      </c>
      <c r="H1363" s="16" t="e">
        <f t="shared" si="119"/>
        <v>#DIV/0!</v>
      </c>
      <c r="I1363" s="48">
        <v>2.03</v>
      </c>
      <c r="J1363" s="92">
        <v>1.74</v>
      </c>
      <c r="K1363" s="89">
        <f t="shared" si="123"/>
        <v>1.1666666666666665</v>
      </c>
      <c r="L1363" s="82">
        <f t="shared" si="121"/>
        <v>1.3942336834272</v>
      </c>
      <c r="M1363" s="83">
        <f t="shared" si="120"/>
        <v>145.59969567009793</v>
      </c>
    </row>
    <row r="1364" spans="1:13" ht="15">
      <c r="A1364" s="22" t="s">
        <v>2295</v>
      </c>
      <c r="B1364" s="10" t="s">
        <v>2296</v>
      </c>
      <c r="C1364" s="11" t="s">
        <v>2297</v>
      </c>
      <c r="D1364" s="11">
        <v>0.27</v>
      </c>
      <c r="E1364" s="13"/>
      <c r="F1364" s="14">
        <f t="shared" si="122"/>
        <v>0</v>
      </c>
      <c r="G1364" s="4">
        <v>3.1319904333168</v>
      </c>
      <c r="H1364" s="16" t="e">
        <f t="shared" si="119"/>
        <v>#DIV/0!</v>
      </c>
      <c r="I1364" s="48">
        <v>4.55</v>
      </c>
      <c r="J1364" s="92">
        <v>3.9</v>
      </c>
      <c r="K1364" s="89">
        <f t="shared" si="123"/>
        <v>1.1666666666666667</v>
      </c>
      <c r="L1364" s="82">
        <f t="shared" si="121"/>
        <v>3.1319904333168</v>
      </c>
      <c r="M1364" s="83">
        <f t="shared" si="120"/>
        <v>145.27502867183148</v>
      </c>
    </row>
    <row r="1365" spans="1:13" ht="30">
      <c r="A1365" s="22" t="s">
        <v>2298</v>
      </c>
      <c r="B1365" s="10" t="s">
        <v>2299</v>
      </c>
      <c r="C1365" s="11" t="s">
        <v>2297</v>
      </c>
      <c r="D1365" s="11">
        <v>0.33</v>
      </c>
      <c r="E1365" s="13"/>
      <c r="F1365" s="14">
        <f t="shared" si="122"/>
        <v>0</v>
      </c>
      <c r="G1365" s="4">
        <v>3.8279883073872</v>
      </c>
      <c r="H1365" s="16" t="e">
        <f t="shared" si="119"/>
        <v>#DIV/0!</v>
      </c>
      <c r="I1365" s="48">
        <v>5.57</v>
      </c>
      <c r="J1365" s="92">
        <v>4.76</v>
      </c>
      <c r="K1365" s="89">
        <f t="shared" si="123"/>
        <v>1.1701680672268908</v>
      </c>
      <c r="L1365" s="82">
        <f t="shared" si="121"/>
        <v>3.8279883073872</v>
      </c>
      <c r="M1365" s="83">
        <f t="shared" si="120"/>
        <v>145.50723650986836</v>
      </c>
    </row>
    <row r="1366" spans="1:13" ht="15">
      <c r="A1366" s="22" t="s">
        <v>2300</v>
      </c>
      <c r="B1366" s="10" t="s">
        <v>2301</v>
      </c>
      <c r="C1366" s="11" t="s">
        <v>2289</v>
      </c>
      <c r="D1366" s="11">
        <v>0.12</v>
      </c>
      <c r="E1366" s="13"/>
      <c r="F1366" s="14">
        <f t="shared" si="122"/>
        <v>0</v>
      </c>
      <c r="G1366" s="4">
        <v>1.1950574429375997</v>
      </c>
      <c r="H1366" s="16" t="e">
        <f t="shared" si="119"/>
        <v>#DIV/0!</v>
      </c>
      <c r="I1366" s="48">
        <v>1.74</v>
      </c>
      <c r="J1366" s="92">
        <v>1.49</v>
      </c>
      <c r="K1366" s="89">
        <f t="shared" si="123"/>
        <v>1.167785234899329</v>
      </c>
      <c r="L1366" s="82">
        <f t="shared" si="121"/>
        <v>1.1950574429375997</v>
      </c>
      <c r="M1366" s="83">
        <f t="shared" si="120"/>
        <v>145.599695670098</v>
      </c>
    </row>
    <row r="1367" spans="1:13" ht="15">
      <c r="A1367" s="22" t="s">
        <v>2302</v>
      </c>
      <c r="B1367" s="10" t="s">
        <v>2303</v>
      </c>
      <c r="C1367" s="11" t="s">
        <v>2289</v>
      </c>
      <c r="D1367" s="11">
        <v>0.17</v>
      </c>
      <c r="E1367" s="13"/>
      <c r="F1367" s="14">
        <f t="shared" si="122"/>
        <v>0</v>
      </c>
      <c r="G1367" s="4">
        <v>1.9719939765327998</v>
      </c>
      <c r="H1367" s="16" t="e">
        <f t="shared" si="119"/>
        <v>#DIV/0!</v>
      </c>
      <c r="I1367" s="48">
        <v>2.87</v>
      </c>
      <c r="J1367" s="92">
        <v>2.45</v>
      </c>
      <c r="K1367" s="89">
        <f t="shared" si="123"/>
        <v>1.1714285714285715</v>
      </c>
      <c r="L1367" s="82">
        <f t="shared" si="121"/>
        <v>1.9719939765327998</v>
      </c>
      <c r="M1367" s="83">
        <f t="shared" si="120"/>
        <v>145.5379699001968</v>
      </c>
    </row>
    <row r="1368" spans="1:13" ht="15">
      <c r="A1368" s="22" t="s">
        <v>2304</v>
      </c>
      <c r="B1368" s="10" t="s">
        <v>2305</v>
      </c>
      <c r="C1368" s="11" t="s">
        <v>2289</v>
      </c>
      <c r="D1368" s="11">
        <v>0.08</v>
      </c>
      <c r="E1368" s="13"/>
      <c r="F1368" s="14">
        <f t="shared" si="122"/>
        <v>0</v>
      </c>
      <c r="G1368" s="4">
        <v>0.7967049619583999</v>
      </c>
      <c r="H1368" s="16" t="e">
        <f t="shared" si="119"/>
        <v>#DIV/0!</v>
      </c>
      <c r="I1368" s="48">
        <v>1.16</v>
      </c>
      <c r="J1368" s="92">
        <v>0.99</v>
      </c>
      <c r="K1368" s="89">
        <f t="shared" si="123"/>
        <v>1.1717171717171717</v>
      </c>
      <c r="L1368" s="82">
        <f t="shared" si="121"/>
        <v>0.7967049619583999</v>
      </c>
      <c r="M1368" s="83">
        <f t="shared" si="120"/>
        <v>145.59969567009796</v>
      </c>
    </row>
    <row r="1369" spans="1:13" ht="30">
      <c r="A1369" s="22" t="s">
        <v>2306</v>
      </c>
      <c r="B1369" s="10" t="s">
        <v>2307</v>
      </c>
      <c r="C1369" s="11" t="s">
        <v>2289</v>
      </c>
      <c r="D1369" s="11">
        <v>0.57</v>
      </c>
      <c r="E1369" s="13"/>
      <c r="F1369" s="14">
        <f t="shared" si="122"/>
        <v>0</v>
      </c>
      <c r="G1369" s="4">
        <v>6.6119798036688</v>
      </c>
      <c r="H1369" s="16" t="e">
        <f t="shared" si="119"/>
        <v>#DIV/0!</v>
      </c>
      <c r="I1369" s="48">
        <v>9.61</v>
      </c>
      <c r="J1369" s="92">
        <v>8.23</v>
      </c>
      <c r="K1369" s="89">
        <f t="shared" si="123"/>
        <v>1.1676792223572294</v>
      </c>
      <c r="L1369" s="82">
        <f t="shared" si="121"/>
        <v>6.6119798036688</v>
      </c>
      <c r="M1369" s="83">
        <f t="shared" si="120"/>
        <v>145.34224673021058</v>
      </c>
    </row>
    <row r="1370" spans="1:13" ht="15">
      <c r="A1370" s="22" t="s">
        <v>2308</v>
      </c>
      <c r="B1370" s="10" t="s">
        <v>2309</v>
      </c>
      <c r="C1370" s="11" t="s">
        <v>2289</v>
      </c>
      <c r="D1370" s="11">
        <v>0.92</v>
      </c>
      <c r="E1370" s="13"/>
      <c r="F1370" s="14">
        <f t="shared" si="122"/>
        <v>0</v>
      </c>
      <c r="G1370" s="4">
        <v>10.671967402412797</v>
      </c>
      <c r="H1370" s="16" t="e">
        <f t="shared" si="119"/>
        <v>#DIV/0!</v>
      </c>
      <c r="I1370" s="48">
        <v>15.52</v>
      </c>
      <c r="J1370" s="92">
        <v>13.28</v>
      </c>
      <c r="K1370" s="89">
        <f t="shared" si="123"/>
        <v>1.1686746987951808</v>
      </c>
      <c r="L1370" s="82">
        <f t="shared" si="121"/>
        <v>10.671967402412797</v>
      </c>
      <c r="M1370" s="83">
        <f t="shared" si="120"/>
        <v>145.42773056532317</v>
      </c>
    </row>
    <row r="1371" spans="1:13" ht="30">
      <c r="A1371" s="22" t="s">
        <v>2310</v>
      </c>
      <c r="B1371" s="10" t="s">
        <v>2311</v>
      </c>
      <c r="C1371" s="11"/>
      <c r="D1371" s="11"/>
      <c r="E1371" s="13"/>
      <c r="F1371" s="14"/>
      <c r="G1371" s="4"/>
      <c r="H1371" s="16"/>
      <c r="I1371" s="48"/>
      <c r="J1371" s="92"/>
      <c r="K1371" s="89"/>
      <c r="L1371" s="82">
        <f t="shared" si="121"/>
        <v>0</v>
      </c>
      <c r="M1371" s="83" t="e">
        <f t="shared" si="120"/>
        <v>#DIV/0!</v>
      </c>
    </row>
    <row r="1372" spans="1:13" ht="15">
      <c r="A1372" s="22" t="s">
        <v>2312</v>
      </c>
      <c r="B1372" s="10" t="s">
        <v>2313</v>
      </c>
      <c r="C1372" s="11" t="s">
        <v>2314</v>
      </c>
      <c r="D1372" s="11">
        <v>0.67</v>
      </c>
      <c r="E1372" s="13"/>
      <c r="F1372" s="14">
        <f t="shared" si="122"/>
        <v>0</v>
      </c>
      <c r="G1372" s="4">
        <v>7.771976260452799</v>
      </c>
      <c r="H1372" s="16" t="e">
        <f t="shared" si="119"/>
        <v>#DIV/0!</v>
      </c>
      <c r="I1372" s="48">
        <v>11.3</v>
      </c>
      <c r="J1372" s="92">
        <v>9.67</v>
      </c>
      <c r="K1372" s="89">
        <f t="shared" si="123"/>
        <v>1.1685625646328852</v>
      </c>
      <c r="L1372" s="82">
        <f t="shared" si="121"/>
        <v>7.771976260452799</v>
      </c>
      <c r="M1372" s="83">
        <f t="shared" si="120"/>
        <v>145.39416515589895</v>
      </c>
    </row>
    <row r="1373" spans="1:13" ht="15">
      <c r="A1373" s="22" t="s">
        <v>2315</v>
      </c>
      <c r="B1373" s="53">
        <v>80</v>
      </c>
      <c r="C1373" s="11" t="s">
        <v>2314</v>
      </c>
      <c r="D1373" s="11">
        <v>0.82</v>
      </c>
      <c r="E1373" s="13"/>
      <c r="F1373" s="14">
        <f t="shared" si="122"/>
        <v>0</v>
      </c>
      <c r="G1373" s="4">
        <v>9.5119709456288</v>
      </c>
      <c r="H1373" s="16" t="e">
        <f t="shared" si="119"/>
        <v>#DIV/0!</v>
      </c>
      <c r="I1373" s="48">
        <v>13.83</v>
      </c>
      <c r="J1373" s="92">
        <v>11.84</v>
      </c>
      <c r="K1373" s="89">
        <f t="shared" si="123"/>
        <v>1.1680743243243243</v>
      </c>
      <c r="L1373" s="82">
        <f t="shared" si="121"/>
        <v>9.5119709456288</v>
      </c>
      <c r="M1373" s="83">
        <f t="shared" si="120"/>
        <v>145.39573427056712</v>
      </c>
    </row>
    <row r="1374" spans="1:13" ht="15">
      <c r="A1374" s="22" t="s">
        <v>2316</v>
      </c>
      <c r="B1374" s="53">
        <v>100</v>
      </c>
      <c r="C1374" s="11" t="s">
        <v>2314</v>
      </c>
      <c r="D1374" s="54">
        <v>1</v>
      </c>
      <c r="E1374" s="13"/>
      <c r="F1374" s="14">
        <f t="shared" si="122"/>
        <v>0</v>
      </c>
      <c r="G1374" s="4">
        <v>11.599964567839999</v>
      </c>
      <c r="H1374" s="16" t="e">
        <f t="shared" si="119"/>
        <v>#DIV/0!</v>
      </c>
      <c r="I1374" s="48">
        <v>16.87</v>
      </c>
      <c r="J1374" s="92">
        <v>14.44</v>
      </c>
      <c r="K1374" s="89">
        <f t="shared" si="123"/>
        <v>1.1682825484764543</v>
      </c>
      <c r="L1374" s="82">
        <f t="shared" si="121"/>
        <v>11.599964567839999</v>
      </c>
      <c r="M1374" s="83">
        <f t="shared" si="120"/>
        <v>145.43147870270886</v>
      </c>
    </row>
    <row r="1375" spans="1:13" ht="30">
      <c r="A1375" s="22" t="s">
        <v>2317</v>
      </c>
      <c r="B1375" s="10" t="s">
        <v>2318</v>
      </c>
      <c r="C1375" s="11" t="s">
        <v>2319</v>
      </c>
      <c r="D1375" s="11">
        <v>0.92</v>
      </c>
      <c r="E1375" s="13"/>
      <c r="F1375" s="14">
        <f t="shared" si="122"/>
        <v>0</v>
      </c>
      <c r="G1375" s="4">
        <v>10.671967402412797</v>
      </c>
      <c r="H1375" s="16" t="e">
        <f t="shared" si="119"/>
        <v>#DIV/0!</v>
      </c>
      <c r="I1375" s="48">
        <v>15.52</v>
      </c>
      <c r="J1375" s="92">
        <v>13.28</v>
      </c>
      <c r="K1375" s="89">
        <f t="shared" si="123"/>
        <v>1.1686746987951808</v>
      </c>
      <c r="L1375" s="82">
        <f t="shared" si="121"/>
        <v>10.671967402412797</v>
      </c>
      <c r="M1375" s="83">
        <f t="shared" si="120"/>
        <v>145.42773056532317</v>
      </c>
    </row>
    <row r="1376" spans="1:13" ht="45">
      <c r="A1376" s="22" t="s">
        <v>2320</v>
      </c>
      <c r="B1376" s="10" t="s">
        <v>2321</v>
      </c>
      <c r="C1376" s="11"/>
      <c r="D1376" s="11"/>
      <c r="E1376" s="13"/>
      <c r="F1376" s="14"/>
      <c r="G1376" s="4"/>
      <c r="H1376" s="16"/>
      <c r="I1376" s="48"/>
      <c r="J1376" s="92"/>
      <c r="K1376" s="89"/>
      <c r="L1376" s="82">
        <f t="shared" si="121"/>
        <v>0</v>
      </c>
      <c r="M1376" s="83" t="e">
        <f t="shared" si="120"/>
        <v>#DIV/0!</v>
      </c>
    </row>
    <row r="1377" spans="1:13" ht="15">
      <c r="A1377" s="22" t="s">
        <v>2322</v>
      </c>
      <c r="B1377" s="10" t="s">
        <v>2323</v>
      </c>
      <c r="C1377" s="11" t="s">
        <v>2324</v>
      </c>
      <c r="D1377" s="11">
        <v>1.07</v>
      </c>
      <c r="E1377" s="13"/>
      <c r="F1377" s="14">
        <f t="shared" si="122"/>
        <v>0</v>
      </c>
      <c r="G1377" s="4">
        <v>12.4119620875888</v>
      </c>
      <c r="H1377" s="16" t="e">
        <f t="shared" si="119"/>
        <v>#DIV/0!</v>
      </c>
      <c r="I1377" s="48">
        <v>18.05</v>
      </c>
      <c r="J1377" s="92">
        <v>15.45</v>
      </c>
      <c r="K1377" s="89">
        <f t="shared" si="123"/>
        <v>1.168284789644013</v>
      </c>
      <c r="L1377" s="82">
        <f t="shared" si="121"/>
        <v>12.4119620875888</v>
      </c>
      <c r="M1377" s="83">
        <f t="shared" si="120"/>
        <v>145.42422763318697</v>
      </c>
    </row>
    <row r="1378" spans="1:13" ht="15">
      <c r="A1378" s="22" t="s">
        <v>2325</v>
      </c>
      <c r="B1378" s="10" t="s">
        <v>2326</v>
      </c>
      <c r="C1378" s="11" t="s">
        <v>2324</v>
      </c>
      <c r="D1378" s="11">
        <v>1.12</v>
      </c>
      <c r="E1378" s="13"/>
      <c r="F1378" s="14">
        <f t="shared" si="122"/>
        <v>0</v>
      </c>
      <c r="G1378" s="4">
        <v>12.991960315980801</v>
      </c>
      <c r="H1378" s="16" t="e">
        <f t="shared" si="119"/>
        <v>#DIV/0!</v>
      </c>
      <c r="I1378" s="48">
        <v>18.89</v>
      </c>
      <c r="J1378" s="92">
        <v>16.17</v>
      </c>
      <c r="K1378" s="89">
        <f t="shared" si="123"/>
        <v>1.168212739641311</v>
      </c>
      <c r="L1378" s="82">
        <f t="shared" si="121"/>
        <v>12.991960315980801</v>
      </c>
      <c r="M1378" s="83">
        <f t="shared" si="120"/>
        <v>145.397611604188</v>
      </c>
    </row>
    <row r="1379" spans="1:13" ht="15">
      <c r="A1379" s="22" t="s">
        <v>2327</v>
      </c>
      <c r="B1379" s="10" t="s">
        <v>2328</v>
      </c>
      <c r="C1379" s="11" t="s">
        <v>2324</v>
      </c>
      <c r="D1379" s="11">
        <v>1.25</v>
      </c>
      <c r="E1379" s="13"/>
      <c r="F1379" s="14">
        <f t="shared" si="122"/>
        <v>0</v>
      </c>
      <c r="G1379" s="4">
        <v>14.499955709799998</v>
      </c>
      <c r="H1379" s="16" t="e">
        <f t="shared" si="119"/>
        <v>#DIV/0!</v>
      </c>
      <c r="I1379" s="48">
        <v>21.08</v>
      </c>
      <c r="J1379" s="92">
        <v>18.05</v>
      </c>
      <c r="K1379" s="89">
        <f t="shared" si="123"/>
        <v>1.16786703601108</v>
      </c>
      <c r="L1379" s="82">
        <f t="shared" si="121"/>
        <v>14.499955709799998</v>
      </c>
      <c r="M1379" s="83">
        <f t="shared" si="120"/>
        <v>145.37975440678613</v>
      </c>
    </row>
    <row r="1380" spans="1:13" ht="15">
      <c r="A1380" s="22" t="s">
        <v>2329</v>
      </c>
      <c r="B1380" s="10" t="s">
        <v>2330</v>
      </c>
      <c r="C1380" s="11" t="s">
        <v>2324</v>
      </c>
      <c r="D1380" s="11">
        <v>1.42</v>
      </c>
      <c r="E1380" s="13"/>
      <c r="F1380" s="14">
        <f t="shared" si="122"/>
        <v>0</v>
      </c>
      <c r="G1380" s="4">
        <v>16.4719496863328</v>
      </c>
      <c r="H1380" s="16" t="e">
        <f t="shared" si="119"/>
        <v>#DIV/0!</v>
      </c>
      <c r="I1380" s="48">
        <v>23.95</v>
      </c>
      <c r="J1380" s="92">
        <v>20.5</v>
      </c>
      <c r="K1380" s="89">
        <f t="shared" si="123"/>
        <v>1.1682926829268292</v>
      </c>
      <c r="L1380" s="82">
        <f t="shared" si="121"/>
        <v>16.4719496863328</v>
      </c>
      <c r="M1380" s="83">
        <f t="shared" si="120"/>
        <v>145.39869569825078</v>
      </c>
    </row>
    <row r="1381" spans="1:13" ht="18.75" customHeight="1">
      <c r="A1381" s="98" t="s">
        <v>2331</v>
      </c>
      <c r="B1381" s="99"/>
      <c r="C1381" s="99"/>
      <c r="D1381" s="99"/>
      <c r="E1381" s="99"/>
      <c r="F1381" s="99"/>
      <c r="G1381" s="99"/>
      <c r="H1381" s="99"/>
      <c r="I1381" s="99"/>
      <c r="J1381" s="88"/>
      <c r="K1381" s="89"/>
      <c r="M1381" s="83" t="e">
        <f>G1381/L1381%</f>
        <v>#DIV/0!</v>
      </c>
    </row>
    <row r="1382" spans="1:13" ht="30">
      <c r="A1382" s="9" t="s">
        <v>2332</v>
      </c>
      <c r="B1382" s="10" t="s">
        <v>2333</v>
      </c>
      <c r="C1382" s="11" t="s">
        <v>2334</v>
      </c>
      <c r="D1382" s="25">
        <v>1.8</v>
      </c>
      <c r="E1382" s="26">
        <v>103800</v>
      </c>
      <c r="F1382" s="27">
        <f>E1382/10000</f>
        <v>10.38</v>
      </c>
      <c r="G1382" s="2">
        <v>17.2004184438336</v>
      </c>
      <c r="H1382" s="29">
        <f t="shared" si="119"/>
        <v>165.7073067806705</v>
      </c>
      <c r="I1382" s="28">
        <v>25.36</v>
      </c>
      <c r="J1382" s="90">
        <v>21.71</v>
      </c>
      <c r="K1382" s="89">
        <f t="shared" si="123"/>
        <v>1.1681252878857669</v>
      </c>
      <c r="L1382" s="82">
        <f>G1382</f>
        <v>17.2004184438336</v>
      </c>
      <c r="M1382" s="83">
        <f>I1382/L1382*100</f>
        <v>147.43827356765053</v>
      </c>
    </row>
    <row r="1383" spans="1:13" ht="30">
      <c r="A1383" s="9" t="s">
        <v>2335</v>
      </c>
      <c r="B1383" s="10" t="s">
        <v>2336</v>
      </c>
      <c r="C1383" s="11" t="s">
        <v>2334</v>
      </c>
      <c r="D1383" s="25">
        <v>0.6</v>
      </c>
      <c r="E1383" s="26">
        <v>34600</v>
      </c>
      <c r="F1383" s="27">
        <f aca="true" t="shared" si="124" ref="F1383:F1446">E1383/10000</f>
        <v>3.46</v>
      </c>
      <c r="G1383" s="2">
        <v>5.733472814611201</v>
      </c>
      <c r="H1383" s="29">
        <f t="shared" si="119"/>
        <v>165.70730678067054</v>
      </c>
      <c r="I1383" s="28">
        <v>8.45</v>
      </c>
      <c r="J1383" s="90">
        <v>7.24</v>
      </c>
      <c r="K1383" s="89">
        <f t="shared" si="123"/>
        <v>1.1671270718232043</v>
      </c>
      <c r="L1383" s="82">
        <f aca="true" t="shared" si="125" ref="L1383:L1446">G1383</f>
        <v>5.733472814611201</v>
      </c>
      <c r="M1383" s="83">
        <f aca="true" t="shared" si="126" ref="M1383:M1446">I1383/L1383*100</f>
        <v>147.38013544715852</v>
      </c>
    </row>
    <row r="1384" spans="1:13" ht="30">
      <c r="A1384" s="9" t="s">
        <v>2337</v>
      </c>
      <c r="B1384" s="10" t="s">
        <v>2338</v>
      </c>
      <c r="C1384" s="11" t="s">
        <v>62</v>
      </c>
      <c r="D1384" s="25">
        <v>0.66</v>
      </c>
      <c r="E1384" s="26">
        <v>38100</v>
      </c>
      <c r="F1384" s="27">
        <f t="shared" si="124"/>
        <v>3.81</v>
      </c>
      <c r="G1384" s="2">
        <v>6.306820096072321</v>
      </c>
      <c r="H1384" s="29">
        <f t="shared" si="119"/>
        <v>165.53333585491654</v>
      </c>
      <c r="I1384" s="28">
        <v>9.3</v>
      </c>
      <c r="J1384" s="90">
        <v>7.96</v>
      </c>
      <c r="K1384" s="89">
        <f t="shared" si="123"/>
        <v>1.1683417085427137</v>
      </c>
      <c r="L1384" s="82">
        <f t="shared" si="125"/>
        <v>6.306820096072321</v>
      </c>
      <c r="M1384" s="83">
        <f t="shared" si="126"/>
        <v>147.45941470237486</v>
      </c>
    </row>
    <row r="1385" spans="1:13" ht="30">
      <c r="A1385" s="9" t="s">
        <v>2339</v>
      </c>
      <c r="B1385" s="10" t="s">
        <v>2340</v>
      </c>
      <c r="C1385" s="11" t="s">
        <v>62</v>
      </c>
      <c r="D1385" s="25">
        <v>0.84</v>
      </c>
      <c r="E1385" s="26">
        <v>48400</v>
      </c>
      <c r="F1385" s="27">
        <f t="shared" si="124"/>
        <v>4.84</v>
      </c>
      <c r="G1385" s="2">
        <v>8.02686194045568</v>
      </c>
      <c r="H1385" s="29">
        <f t="shared" si="119"/>
        <v>165.84425496809257</v>
      </c>
      <c r="I1385" s="28">
        <v>11.84</v>
      </c>
      <c r="J1385" s="90">
        <v>10.13</v>
      </c>
      <c r="K1385" s="89">
        <f t="shared" si="123"/>
        <v>1.1688055281342546</v>
      </c>
      <c r="L1385" s="82">
        <f t="shared" si="125"/>
        <v>8.02686194045568</v>
      </c>
      <c r="M1385" s="83">
        <f t="shared" si="126"/>
        <v>147.50471713392707</v>
      </c>
    </row>
    <row r="1386" spans="1:13" ht="15">
      <c r="A1386" s="9" t="s">
        <v>2341</v>
      </c>
      <c r="B1386" s="10" t="s">
        <v>2342</v>
      </c>
      <c r="C1386" s="11" t="s">
        <v>62</v>
      </c>
      <c r="D1386" s="25">
        <v>0.58</v>
      </c>
      <c r="E1386" s="26">
        <v>33400</v>
      </c>
      <c r="F1386" s="27">
        <f t="shared" si="124"/>
        <v>3.34</v>
      </c>
      <c r="G1386" s="2">
        <v>5.54235705412416</v>
      </c>
      <c r="H1386" s="29">
        <f t="shared" si="119"/>
        <v>165.93883395581318</v>
      </c>
      <c r="I1386" s="28">
        <v>8.17</v>
      </c>
      <c r="J1386" s="90">
        <v>6.99</v>
      </c>
      <c r="K1386" s="89">
        <f t="shared" si="123"/>
        <v>1.1688125894134478</v>
      </c>
      <c r="L1386" s="82">
        <f t="shared" si="125"/>
        <v>5.54235705412416</v>
      </c>
      <c r="M1386" s="83">
        <f t="shared" si="126"/>
        <v>147.41020688879232</v>
      </c>
    </row>
    <row r="1387" spans="1:13" ht="15">
      <c r="A1387" s="9" t="s">
        <v>2343</v>
      </c>
      <c r="B1387" s="10" t="s">
        <v>2344</v>
      </c>
      <c r="C1387" s="11" t="s">
        <v>62</v>
      </c>
      <c r="D1387" s="25">
        <v>0.83</v>
      </c>
      <c r="E1387" s="26">
        <v>47900</v>
      </c>
      <c r="F1387" s="27">
        <f t="shared" si="124"/>
        <v>4.79</v>
      </c>
      <c r="G1387" s="2">
        <v>7.9313040602121605</v>
      </c>
      <c r="H1387" s="29">
        <f t="shared" si="119"/>
        <v>165.58046054722675</v>
      </c>
      <c r="I1387" s="28">
        <v>11.69</v>
      </c>
      <c r="J1387" s="90">
        <v>10.01</v>
      </c>
      <c r="K1387" s="89">
        <f t="shared" si="123"/>
        <v>1.1678321678321677</v>
      </c>
      <c r="L1387" s="82">
        <f t="shared" si="125"/>
        <v>7.9313040602121605</v>
      </c>
      <c r="M1387" s="83">
        <f t="shared" si="126"/>
        <v>147.39064233640406</v>
      </c>
    </row>
    <row r="1388" spans="1:13" ht="28.5" customHeight="1">
      <c r="A1388" s="9" t="s">
        <v>2345</v>
      </c>
      <c r="B1388" s="10" t="s">
        <v>2346</v>
      </c>
      <c r="C1388" s="11" t="s">
        <v>62</v>
      </c>
      <c r="D1388" s="25">
        <v>1.46</v>
      </c>
      <c r="E1388" s="26">
        <v>84200</v>
      </c>
      <c r="F1388" s="27">
        <f t="shared" si="124"/>
        <v>8.42</v>
      </c>
      <c r="G1388" s="2">
        <v>13.951450515553917</v>
      </c>
      <c r="H1388" s="29">
        <f t="shared" si="119"/>
        <v>165.69418664553348</v>
      </c>
      <c r="I1388" s="28">
        <v>20.57</v>
      </c>
      <c r="J1388" s="90">
        <v>17.61</v>
      </c>
      <c r="K1388" s="89">
        <f t="shared" si="123"/>
        <v>1.1680863145939808</v>
      </c>
      <c r="L1388" s="82">
        <f t="shared" si="125"/>
        <v>13.951450515553917</v>
      </c>
      <c r="M1388" s="83">
        <f t="shared" si="126"/>
        <v>147.43986639286953</v>
      </c>
    </row>
    <row r="1389" spans="1:13" ht="15">
      <c r="A1389" s="9" t="s">
        <v>2347</v>
      </c>
      <c r="B1389" s="10" t="s">
        <v>2348</v>
      </c>
      <c r="C1389" s="11" t="s">
        <v>62</v>
      </c>
      <c r="D1389" s="25">
        <v>0.89</v>
      </c>
      <c r="E1389" s="26">
        <v>51300</v>
      </c>
      <c r="F1389" s="27">
        <f t="shared" si="124"/>
        <v>5.13</v>
      </c>
      <c r="G1389" s="2">
        <v>8.50465134167328</v>
      </c>
      <c r="H1389" s="29">
        <f t="shared" si="119"/>
        <v>165.78267722560003</v>
      </c>
      <c r="I1389" s="28">
        <v>12.54</v>
      </c>
      <c r="J1389" s="90">
        <v>10.73</v>
      </c>
      <c r="K1389" s="89">
        <f t="shared" si="123"/>
        <v>1.1686859273066168</v>
      </c>
      <c r="L1389" s="82">
        <f t="shared" si="125"/>
        <v>8.50465134167328</v>
      </c>
      <c r="M1389" s="83">
        <f t="shared" si="126"/>
        <v>147.4487253645929</v>
      </c>
    </row>
    <row r="1390" spans="1:13" ht="15">
      <c r="A1390" s="9" t="s">
        <v>2349</v>
      </c>
      <c r="B1390" s="10" t="s">
        <v>2350</v>
      </c>
      <c r="C1390" s="11" t="s">
        <v>62</v>
      </c>
      <c r="D1390" s="25">
        <v>1.2</v>
      </c>
      <c r="E1390" s="26">
        <v>69200</v>
      </c>
      <c r="F1390" s="27">
        <f t="shared" si="124"/>
        <v>6.92</v>
      </c>
      <c r="G1390" s="2">
        <v>11.466945629222401</v>
      </c>
      <c r="H1390" s="29">
        <f t="shared" si="119"/>
        <v>165.70730678067054</v>
      </c>
      <c r="I1390" s="28">
        <v>16.91</v>
      </c>
      <c r="J1390" s="90">
        <v>14.47</v>
      </c>
      <c r="K1390" s="89">
        <f t="shared" si="123"/>
        <v>1.1686247408431236</v>
      </c>
      <c r="L1390" s="82">
        <f t="shared" si="125"/>
        <v>11.466945629222401</v>
      </c>
      <c r="M1390" s="83">
        <f t="shared" si="126"/>
        <v>147.4673426278965</v>
      </c>
    </row>
    <row r="1391" spans="1:13" ht="15">
      <c r="A1391" s="9" t="s">
        <v>2351</v>
      </c>
      <c r="B1391" s="10" t="s">
        <v>2352</v>
      </c>
      <c r="C1391" s="11"/>
      <c r="D1391" s="25">
        <v>1.42</v>
      </c>
      <c r="E1391" s="26">
        <v>81900</v>
      </c>
      <c r="F1391" s="27">
        <f t="shared" si="124"/>
        <v>8.19</v>
      </c>
      <c r="G1391" s="2">
        <v>13.569218994579838</v>
      </c>
      <c r="H1391" s="29">
        <f t="shared" si="119"/>
        <v>165.68032960414942</v>
      </c>
      <c r="I1391" s="28">
        <v>20.01</v>
      </c>
      <c r="J1391" s="90">
        <v>17.12</v>
      </c>
      <c r="K1391" s="89">
        <f t="shared" si="123"/>
        <v>1.1688084112149533</v>
      </c>
      <c r="L1391" s="82">
        <f t="shared" si="125"/>
        <v>13.569218994579838</v>
      </c>
      <c r="M1391" s="83">
        <f t="shared" si="126"/>
        <v>147.4661143577453</v>
      </c>
    </row>
    <row r="1392" spans="1:13" ht="18" customHeight="1">
      <c r="A1392" s="9" t="s">
        <v>2353</v>
      </c>
      <c r="B1392" s="10" t="s">
        <v>2354</v>
      </c>
      <c r="C1392" s="11" t="s">
        <v>62</v>
      </c>
      <c r="D1392" s="25">
        <v>1.6</v>
      </c>
      <c r="E1392" s="26">
        <v>92300</v>
      </c>
      <c r="F1392" s="27">
        <f t="shared" si="124"/>
        <v>9.23</v>
      </c>
      <c r="G1392" s="2">
        <v>15.289260838963202</v>
      </c>
      <c r="H1392" s="29">
        <f t="shared" si="119"/>
        <v>165.64746304402166</v>
      </c>
      <c r="I1392" s="28">
        <v>22.54</v>
      </c>
      <c r="J1392" s="90">
        <v>19.29</v>
      </c>
      <c r="K1392" s="89">
        <f t="shared" si="123"/>
        <v>1.168481078278901</v>
      </c>
      <c r="L1392" s="82">
        <f t="shared" si="125"/>
        <v>15.289260838963202</v>
      </c>
      <c r="M1392" s="83">
        <f t="shared" si="126"/>
        <v>147.4237390375275</v>
      </c>
    </row>
    <row r="1393" spans="1:13" ht="30">
      <c r="A1393" s="9" t="s">
        <v>2355</v>
      </c>
      <c r="B1393" s="10" t="s">
        <v>2356</v>
      </c>
      <c r="C1393" s="11" t="s">
        <v>62</v>
      </c>
      <c r="D1393" s="25">
        <v>1.94</v>
      </c>
      <c r="E1393" s="26">
        <v>111900</v>
      </c>
      <c r="F1393" s="27">
        <f t="shared" si="124"/>
        <v>11.19</v>
      </c>
      <c r="G1393" s="2">
        <v>18.538228767242884</v>
      </c>
      <c r="H1393" s="29">
        <f t="shared" si="119"/>
        <v>165.66781740163435</v>
      </c>
      <c r="I1393" s="28">
        <v>27.33</v>
      </c>
      <c r="J1393" s="90">
        <v>23.39</v>
      </c>
      <c r="K1393" s="89">
        <f t="shared" si="123"/>
        <v>1.168448054724241</v>
      </c>
      <c r="L1393" s="82">
        <f t="shared" si="125"/>
        <v>18.538228767242884</v>
      </c>
      <c r="M1393" s="83">
        <f t="shared" si="126"/>
        <v>147.42508760217808</v>
      </c>
    </row>
    <row r="1394" spans="1:13" ht="18" customHeight="1">
      <c r="A1394" s="9" t="s">
        <v>2357</v>
      </c>
      <c r="B1394" s="10" t="s">
        <v>2358</v>
      </c>
      <c r="C1394" s="11" t="s">
        <v>2359</v>
      </c>
      <c r="D1394" s="25">
        <v>1.99</v>
      </c>
      <c r="E1394" s="26">
        <v>114800</v>
      </c>
      <c r="F1394" s="27">
        <f t="shared" si="124"/>
        <v>11.48</v>
      </c>
      <c r="G1394" s="2">
        <v>19.016018168460477</v>
      </c>
      <c r="H1394" s="29">
        <f t="shared" si="119"/>
        <v>165.64475756498672</v>
      </c>
      <c r="I1394" s="28">
        <v>28.04</v>
      </c>
      <c r="J1394" s="90">
        <v>24</v>
      </c>
      <c r="K1394" s="89">
        <f t="shared" si="123"/>
        <v>1.1683333333333332</v>
      </c>
      <c r="L1394" s="82">
        <f t="shared" si="125"/>
        <v>19.016018168460477</v>
      </c>
      <c r="M1394" s="83">
        <f t="shared" si="126"/>
        <v>147.4546340437689</v>
      </c>
    </row>
    <row r="1395" spans="1:13" ht="45">
      <c r="A1395" s="9" t="s">
        <v>2360</v>
      </c>
      <c r="B1395" s="10" t="s">
        <v>2361</v>
      </c>
      <c r="C1395" s="11" t="s">
        <v>2362</v>
      </c>
      <c r="D1395" s="25">
        <v>0.5</v>
      </c>
      <c r="E1395" s="26">
        <v>28900</v>
      </c>
      <c r="F1395" s="27">
        <f t="shared" si="124"/>
        <v>2.89</v>
      </c>
      <c r="G1395" s="2">
        <v>4.7778940121760005</v>
      </c>
      <c r="H1395" s="29">
        <f t="shared" si="119"/>
        <v>165.32505232442907</v>
      </c>
      <c r="I1395" s="28">
        <v>7.04</v>
      </c>
      <c r="J1395" s="90">
        <v>6.03</v>
      </c>
      <c r="K1395" s="89">
        <f t="shared" si="123"/>
        <v>1.1674958540630183</v>
      </c>
      <c r="L1395" s="82">
        <f t="shared" si="125"/>
        <v>4.7778940121760005</v>
      </c>
      <c r="M1395" s="83">
        <f t="shared" si="126"/>
        <v>147.34525257486334</v>
      </c>
    </row>
    <row r="1396" spans="1:13" ht="30">
      <c r="A1396" s="9" t="s">
        <v>2363</v>
      </c>
      <c r="B1396" s="10" t="s">
        <v>2364</v>
      </c>
      <c r="C1396" s="11" t="s">
        <v>2362</v>
      </c>
      <c r="D1396" s="25">
        <v>1.06</v>
      </c>
      <c r="E1396" s="26">
        <v>61200</v>
      </c>
      <c r="F1396" s="27">
        <f t="shared" si="124"/>
        <v>6.12</v>
      </c>
      <c r="G1396" s="2">
        <v>10.129135305813122</v>
      </c>
      <c r="H1396" s="29">
        <f t="shared" si="119"/>
        <v>165.50874682701178</v>
      </c>
      <c r="I1396" s="28">
        <v>14.93</v>
      </c>
      <c r="J1396" s="90">
        <v>12.78</v>
      </c>
      <c r="K1396" s="89">
        <f t="shared" si="123"/>
        <v>1.1682316118935838</v>
      </c>
      <c r="L1396" s="82">
        <f t="shared" si="125"/>
        <v>10.129135305813122</v>
      </c>
      <c r="M1396" s="83">
        <f t="shared" si="126"/>
        <v>147.39658963220342</v>
      </c>
    </row>
    <row r="1397" spans="1:13" ht="15">
      <c r="A1397" s="9" t="s">
        <v>2365</v>
      </c>
      <c r="B1397" s="10" t="s">
        <v>2366</v>
      </c>
      <c r="C1397" s="11" t="s">
        <v>2367</v>
      </c>
      <c r="D1397" s="25">
        <v>1.02</v>
      </c>
      <c r="E1397" s="26">
        <v>58800</v>
      </c>
      <c r="F1397" s="27">
        <f t="shared" si="124"/>
        <v>5.88</v>
      </c>
      <c r="G1397" s="2">
        <v>9.74690378483904</v>
      </c>
      <c r="H1397" s="29">
        <f t="shared" si="119"/>
        <v>165.76366981018776</v>
      </c>
      <c r="I1397" s="28">
        <v>14.37</v>
      </c>
      <c r="J1397" s="90">
        <v>12.3</v>
      </c>
      <c r="K1397" s="89">
        <f t="shared" si="123"/>
        <v>1.1682926829268292</v>
      </c>
      <c r="L1397" s="82">
        <f t="shared" si="125"/>
        <v>9.74690378483904</v>
      </c>
      <c r="M1397" s="83">
        <f t="shared" si="126"/>
        <v>147.4314337887691</v>
      </c>
    </row>
    <row r="1398" spans="1:13" ht="30">
      <c r="A1398" s="9" t="s">
        <v>2368</v>
      </c>
      <c r="B1398" s="10" t="s">
        <v>2369</v>
      </c>
      <c r="C1398" s="11" t="s">
        <v>62</v>
      </c>
      <c r="D1398" s="25">
        <v>0.91</v>
      </c>
      <c r="E1398" s="26">
        <v>52500</v>
      </c>
      <c r="F1398" s="27">
        <f t="shared" si="124"/>
        <v>5.25</v>
      </c>
      <c r="G1398" s="2">
        <v>8.695767102160321</v>
      </c>
      <c r="H1398" s="29">
        <f t="shared" si="119"/>
        <v>165.63365908876804</v>
      </c>
      <c r="I1398" s="28">
        <v>12.82</v>
      </c>
      <c r="J1398" s="90">
        <v>10.97</v>
      </c>
      <c r="K1398" s="89">
        <f t="shared" si="123"/>
        <v>1.1686417502278943</v>
      </c>
      <c r="L1398" s="82">
        <f t="shared" si="125"/>
        <v>8.695767102160321</v>
      </c>
      <c r="M1398" s="83">
        <f t="shared" si="126"/>
        <v>147.42805148053105</v>
      </c>
    </row>
    <row r="1399" spans="1:13" ht="30">
      <c r="A1399" s="9" t="s">
        <v>2370</v>
      </c>
      <c r="B1399" s="10" t="s">
        <v>2371</v>
      </c>
      <c r="C1399" s="11" t="s">
        <v>145</v>
      </c>
      <c r="D1399" s="25">
        <v>0.17</v>
      </c>
      <c r="E1399" s="26">
        <v>9800</v>
      </c>
      <c r="F1399" s="27">
        <f t="shared" si="124"/>
        <v>0.98</v>
      </c>
      <c r="G1399" s="2">
        <v>1.6244839641398403</v>
      </c>
      <c r="H1399" s="29">
        <f t="shared" si="119"/>
        <v>165.7636698101878</v>
      </c>
      <c r="I1399" s="28">
        <v>2.4</v>
      </c>
      <c r="J1399" s="90">
        <v>2.05</v>
      </c>
      <c r="K1399" s="89">
        <f t="shared" si="123"/>
        <v>1.1707317073170733</v>
      </c>
      <c r="L1399" s="82">
        <f t="shared" si="125"/>
        <v>1.6244839641398403</v>
      </c>
      <c r="M1399" s="83">
        <f t="shared" si="126"/>
        <v>147.73922383843248</v>
      </c>
    </row>
    <row r="1400" spans="1:13" ht="32.25" customHeight="1">
      <c r="A1400" s="9" t="s">
        <v>2372</v>
      </c>
      <c r="B1400" s="10" t="s">
        <v>2373</v>
      </c>
      <c r="C1400" s="11" t="s">
        <v>145</v>
      </c>
      <c r="D1400" s="25">
        <v>0.34</v>
      </c>
      <c r="E1400" s="26">
        <v>19600</v>
      </c>
      <c r="F1400" s="27">
        <f t="shared" si="124"/>
        <v>1.96</v>
      </c>
      <c r="G1400" s="2">
        <v>3.2489679282796806</v>
      </c>
      <c r="H1400" s="29">
        <f t="shared" si="119"/>
        <v>165.7636698101878</v>
      </c>
      <c r="I1400" s="28">
        <v>4.79</v>
      </c>
      <c r="J1400" s="90">
        <v>4.1</v>
      </c>
      <c r="K1400" s="89">
        <f t="shared" si="123"/>
        <v>1.1682926829268294</v>
      </c>
      <c r="L1400" s="82">
        <f t="shared" si="125"/>
        <v>3.2489679282796806</v>
      </c>
      <c r="M1400" s="83">
        <f t="shared" si="126"/>
        <v>147.43143378876908</v>
      </c>
    </row>
    <row r="1401" spans="1:13" ht="32.25" customHeight="1">
      <c r="A1401" s="9" t="s">
        <v>2374</v>
      </c>
      <c r="B1401" s="10" t="s">
        <v>2375</v>
      </c>
      <c r="C1401" s="11" t="s">
        <v>62</v>
      </c>
      <c r="D1401" s="25">
        <v>0.06</v>
      </c>
      <c r="E1401" s="26">
        <v>3500</v>
      </c>
      <c r="F1401" s="27">
        <f t="shared" si="124"/>
        <v>0.35</v>
      </c>
      <c r="G1401" s="2">
        <v>0.57334728146112</v>
      </c>
      <c r="H1401" s="29">
        <f t="shared" si="119"/>
        <v>163.81350898889144</v>
      </c>
      <c r="I1401" s="28">
        <v>0.85</v>
      </c>
      <c r="J1401" s="90">
        <v>0.72</v>
      </c>
      <c r="K1401" s="89">
        <f t="shared" si="123"/>
        <v>1.1805555555555556</v>
      </c>
      <c r="L1401" s="82">
        <f t="shared" si="125"/>
        <v>0.57334728146112</v>
      </c>
      <c r="M1401" s="83">
        <f t="shared" si="126"/>
        <v>148.25220725453818</v>
      </c>
    </row>
    <row r="1402" spans="1:13" ht="17.25" customHeight="1">
      <c r="A1402" s="9" t="s">
        <v>2376</v>
      </c>
      <c r="B1402" s="10" t="s">
        <v>2377</v>
      </c>
      <c r="C1402" s="11" t="s">
        <v>62</v>
      </c>
      <c r="D1402" s="25">
        <v>0.11</v>
      </c>
      <c r="E1402" s="26">
        <v>6300</v>
      </c>
      <c r="F1402" s="27">
        <f t="shared" si="124"/>
        <v>0.63</v>
      </c>
      <c r="G1402" s="2">
        <v>1.0511366826787203</v>
      </c>
      <c r="H1402" s="29">
        <f t="shared" si="119"/>
        <v>166.84709248868575</v>
      </c>
      <c r="I1402" s="28">
        <v>1.55</v>
      </c>
      <c r="J1402" s="90">
        <v>1.33</v>
      </c>
      <c r="K1402" s="89">
        <f t="shared" si="123"/>
        <v>1.1654135338345863</v>
      </c>
      <c r="L1402" s="82">
        <f t="shared" si="125"/>
        <v>1.0511366826787203</v>
      </c>
      <c r="M1402" s="83">
        <f t="shared" si="126"/>
        <v>147.45941470237486</v>
      </c>
    </row>
    <row r="1403" spans="1:13" ht="15">
      <c r="A1403" s="9" t="s">
        <v>2378</v>
      </c>
      <c r="B1403" s="10" t="s">
        <v>2379</v>
      </c>
      <c r="C1403" s="11" t="s">
        <v>62</v>
      </c>
      <c r="D1403" s="25">
        <v>0.42</v>
      </c>
      <c r="E1403" s="26">
        <v>24200</v>
      </c>
      <c r="F1403" s="27">
        <f t="shared" si="124"/>
        <v>2.42</v>
      </c>
      <c r="G1403" s="2">
        <v>4.01343097022784</v>
      </c>
      <c r="H1403" s="29">
        <f t="shared" si="119"/>
        <v>165.84425496809257</v>
      </c>
      <c r="I1403" s="28">
        <v>5.92</v>
      </c>
      <c r="J1403" s="90">
        <v>5.06</v>
      </c>
      <c r="K1403" s="89">
        <f t="shared" si="123"/>
        <v>1.1699604743083005</v>
      </c>
      <c r="L1403" s="82">
        <f t="shared" si="125"/>
        <v>4.01343097022784</v>
      </c>
      <c r="M1403" s="83">
        <f t="shared" si="126"/>
        <v>147.50471713392707</v>
      </c>
    </row>
    <row r="1404" spans="1:13" ht="45">
      <c r="A1404" s="9" t="s">
        <v>2380</v>
      </c>
      <c r="B1404" s="10" t="s">
        <v>2381</v>
      </c>
      <c r="C1404" s="11" t="s">
        <v>2382</v>
      </c>
      <c r="D1404" s="55">
        <v>4.9</v>
      </c>
      <c r="E1404" s="26">
        <v>282600</v>
      </c>
      <c r="F1404" s="27">
        <f t="shared" si="124"/>
        <v>28.26</v>
      </c>
      <c r="G1404" s="2">
        <v>46.823361319324796</v>
      </c>
      <c r="H1404" s="29">
        <f t="shared" si="119"/>
        <v>165.68776121487895</v>
      </c>
      <c r="I1404" s="28">
        <v>69.04</v>
      </c>
      <c r="J1404" s="90">
        <v>59.09</v>
      </c>
      <c r="K1404" s="89">
        <f t="shared" si="123"/>
        <v>1.1683872059570148</v>
      </c>
      <c r="L1404" s="82">
        <f t="shared" si="125"/>
        <v>46.823361319324796</v>
      </c>
      <c r="M1404" s="83">
        <f t="shared" si="126"/>
        <v>147.44776550569006</v>
      </c>
    </row>
    <row r="1405" spans="1:13" ht="32.25" customHeight="1">
      <c r="A1405" s="9" t="s">
        <v>2383</v>
      </c>
      <c r="B1405" s="10" t="s">
        <v>2384</v>
      </c>
      <c r="C1405" s="11" t="s">
        <v>2385</v>
      </c>
      <c r="D1405" s="25">
        <v>0.99</v>
      </c>
      <c r="E1405" s="26">
        <v>57100</v>
      </c>
      <c r="F1405" s="27">
        <f t="shared" si="124"/>
        <v>5.71</v>
      </c>
      <c r="G1405" s="2">
        <v>9.46023014410848</v>
      </c>
      <c r="H1405" s="29">
        <f t="shared" si="119"/>
        <v>165.67828623657584</v>
      </c>
      <c r="I1405" s="28">
        <v>13.95</v>
      </c>
      <c r="J1405" s="90">
        <v>11.94</v>
      </c>
      <c r="K1405" s="89">
        <f t="shared" si="123"/>
        <v>1.1683417085427135</v>
      </c>
      <c r="L1405" s="82">
        <f t="shared" si="125"/>
        <v>9.46023014410848</v>
      </c>
      <c r="M1405" s="83">
        <f t="shared" si="126"/>
        <v>147.45941470237486</v>
      </c>
    </row>
    <row r="1406" spans="1:13" ht="32.25" customHeight="1">
      <c r="A1406" s="9" t="s">
        <v>2386</v>
      </c>
      <c r="B1406" s="10" t="s">
        <v>2387</v>
      </c>
      <c r="C1406" s="11" t="s">
        <v>393</v>
      </c>
      <c r="D1406" s="25">
        <v>1.8</v>
      </c>
      <c r="E1406" s="26">
        <v>103800</v>
      </c>
      <c r="F1406" s="27">
        <f t="shared" si="124"/>
        <v>10.38</v>
      </c>
      <c r="G1406" s="2">
        <v>17.2004184438336</v>
      </c>
      <c r="H1406" s="29">
        <f t="shared" si="119"/>
        <v>165.7073067806705</v>
      </c>
      <c r="I1406" s="28">
        <v>25.36</v>
      </c>
      <c r="J1406" s="90">
        <v>21.71</v>
      </c>
      <c r="K1406" s="89">
        <f t="shared" si="123"/>
        <v>1.1681252878857669</v>
      </c>
      <c r="L1406" s="82">
        <f t="shared" si="125"/>
        <v>17.2004184438336</v>
      </c>
      <c r="M1406" s="83">
        <f t="shared" si="126"/>
        <v>147.43827356765053</v>
      </c>
    </row>
    <row r="1407" spans="1:13" ht="32.25" customHeight="1">
      <c r="A1407" s="9" t="s">
        <v>2388</v>
      </c>
      <c r="B1407" s="10" t="s">
        <v>2389</v>
      </c>
      <c r="C1407" s="11" t="s">
        <v>393</v>
      </c>
      <c r="D1407" s="25">
        <v>1.4</v>
      </c>
      <c r="E1407" s="26">
        <v>80800</v>
      </c>
      <c r="F1407" s="27">
        <f t="shared" si="124"/>
        <v>8.08</v>
      </c>
      <c r="G1407" s="2">
        <v>13.378103234092798</v>
      </c>
      <c r="H1407" s="29">
        <f aca="true" t="shared" si="127" ref="H1407:H1470">G1407/F1407%</f>
        <v>165.5705845803564</v>
      </c>
      <c r="I1407" s="28">
        <v>19.73</v>
      </c>
      <c r="J1407" s="90">
        <v>16.88</v>
      </c>
      <c r="K1407" s="89">
        <f t="shared" si="123"/>
        <v>1.1688388625592419</v>
      </c>
      <c r="L1407" s="82">
        <f t="shared" si="125"/>
        <v>13.378103234092798</v>
      </c>
      <c r="M1407" s="83">
        <f t="shared" si="126"/>
        <v>147.4798007965734</v>
      </c>
    </row>
    <row r="1408" spans="1:13" ht="32.25" customHeight="1">
      <c r="A1408" s="9" t="s">
        <v>2390</v>
      </c>
      <c r="B1408" s="10" t="s">
        <v>2391</v>
      </c>
      <c r="C1408" s="11" t="s">
        <v>2392</v>
      </c>
      <c r="D1408" s="25">
        <v>1.3</v>
      </c>
      <c r="E1408" s="26">
        <v>75000</v>
      </c>
      <c r="F1408" s="27">
        <f t="shared" si="124"/>
        <v>7.5</v>
      </c>
      <c r="G1408" s="2">
        <v>12.422524431657598</v>
      </c>
      <c r="H1408" s="29">
        <f t="shared" si="127"/>
        <v>165.63365908876798</v>
      </c>
      <c r="I1408" s="28">
        <v>18.32</v>
      </c>
      <c r="J1408" s="90">
        <v>15.68</v>
      </c>
      <c r="K1408" s="89">
        <f t="shared" si="123"/>
        <v>1.1683673469387756</v>
      </c>
      <c r="L1408" s="82">
        <f t="shared" si="125"/>
        <v>12.422524431657598</v>
      </c>
      <c r="M1408" s="83">
        <f t="shared" si="126"/>
        <v>147.47405087256868</v>
      </c>
    </row>
    <row r="1409" spans="1:13" ht="32.25" customHeight="1">
      <c r="A1409" s="9" t="s">
        <v>2393</v>
      </c>
      <c r="B1409" s="10" t="s">
        <v>2394</v>
      </c>
      <c r="C1409" s="35" t="s">
        <v>2395</v>
      </c>
      <c r="D1409" s="25">
        <v>1.8</v>
      </c>
      <c r="E1409" s="26">
        <v>103800</v>
      </c>
      <c r="F1409" s="27">
        <f t="shared" si="124"/>
        <v>10.38</v>
      </c>
      <c r="G1409" s="2">
        <v>17.2004184438336</v>
      </c>
      <c r="H1409" s="29">
        <f t="shared" si="127"/>
        <v>165.7073067806705</v>
      </c>
      <c r="I1409" s="28">
        <v>25.36</v>
      </c>
      <c r="J1409" s="90">
        <v>21.71</v>
      </c>
      <c r="K1409" s="89">
        <f t="shared" si="123"/>
        <v>1.1681252878857669</v>
      </c>
      <c r="L1409" s="82">
        <f t="shared" si="125"/>
        <v>17.2004184438336</v>
      </c>
      <c r="M1409" s="83">
        <f t="shared" si="126"/>
        <v>147.43827356765053</v>
      </c>
    </row>
    <row r="1410" spans="1:13" ht="15">
      <c r="A1410" s="9" t="s">
        <v>2396</v>
      </c>
      <c r="B1410" s="10" t="s">
        <v>2397</v>
      </c>
      <c r="C1410" s="11" t="s">
        <v>62</v>
      </c>
      <c r="D1410" s="25">
        <v>2.5</v>
      </c>
      <c r="E1410" s="26">
        <v>144200</v>
      </c>
      <c r="F1410" s="27">
        <f t="shared" si="124"/>
        <v>14.42</v>
      </c>
      <c r="G1410" s="2">
        <v>23.889470060879997</v>
      </c>
      <c r="H1410" s="29">
        <f t="shared" si="127"/>
        <v>165.66900180915394</v>
      </c>
      <c r="I1410" s="28">
        <v>35.22</v>
      </c>
      <c r="J1410" s="90">
        <v>30.15</v>
      </c>
      <c r="K1410" s="89">
        <f t="shared" si="123"/>
        <v>1.1681592039800994</v>
      </c>
      <c r="L1410" s="82">
        <f t="shared" si="125"/>
        <v>23.889470060879997</v>
      </c>
      <c r="M1410" s="83">
        <f t="shared" si="126"/>
        <v>147.42897146837183</v>
      </c>
    </row>
    <row r="1411" spans="1:13" ht="15">
      <c r="A1411" s="9" t="s">
        <v>2398</v>
      </c>
      <c r="B1411" s="10" t="s">
        <v>2399</v>
      </c>
      <c r="C1411" s="11" t="s">
        <v>62</v>
      </c>
      <c r="D1411" s="25">
        <v>2.9</v>
      </c>
      <c r="E1411" s="26">
        <v>167300</v>
      </c>
      <c r="F1411" s="27">
        <f t="shared" si="124"/>
        <v>16.73</v>
      </c>
      <c r="G1411" s="2">
        <v>27.7117852706208</v>
      </c>
      <c r="H1411" s="29">
        <f t="shared" si="127"/>
        <v>165.64127477956248</v>
      </c>
      <c r="I1411" s="28">
        <v>40.86</v>
      </c>
      <c r="J1411" s="90">
        <v>34.97</v>
      </c>
      <c r="K1411" s="89">
        <f t="shared" si="123"/>
        <v>1.1684300829282241</v>
      </c>
      <c r="L1411" s="82">
        <f t="shared" si="125"/>
        <v>27.7117852706208</v>
      </c>
      <c r="M1411" s="83">
        <f t="shared" si="126"/>
        <v>147.44629261875286</v>
      </c>
    </row>
    <row r="1412" spans="1:13" ht="32.25" customHeight="1">
      <c r="A1412" s="9" t="s">
        <v>2400</v>
      </c>
      <c r="B1412" s="10" t="s">
        <v>2401</v>
      </c>
      <c r="C1412" s="11" t="s">
        <v>393</v>
      </c>
      <c r="D1412" s="25">
        <v>3</v>
      </c>
      <c r="E1412" s="26">
        <v>173000</v>
      </c>
      <c r="F1412" s="27">
        <f t="shared" si="124"/>
        <v>17.3</v>
      </c>
      <c r="G1412" s="2">
        <v>28.667364073056003</v>
      </c>
      <c r="H1412" s="29">
        <f t="shared" si="127"/>
        <v>165.70730678067054</v>
      </c>
      <c r="I1412" s="28">
        <v>42.27</v>
      </c>
      <c r="J1412" s="90">
        <v>36.18</v>
      </c>
      <c r="K1412" s="89">
        <f t="shared" si="123"/>
        <v>1.16832504145937</v>
      </c>
      <c r="L1412" s="82">
        <f t="shared" si="125"/>
        <v>28.667364073056003</v>
      </c>
      <c r="M1412" s="83">
        <f t="shared" si="126"/>
        <v>147.44990119174892</v>
      </c>
    </row>
    <row r="1413" spans="1:13" ht="15">
      <c r="A1413" s="9" t="s">
        <v>2402</v>
      </c>
      <c r="B1413" s="10" t="s">
        <v>2403</v>
      </c>
      <c r="C1413" s="11" t="s">
        <v>62</v>
      </c>
      <c r="D1413" s="25">
        <v>0.4</v>
      </c>
      <c r="E1413" s="26">
        <v>23100</v>
      </c>
      <c r="F1413" s="27">
        <f t="shared" si="124"/>
        <v>2.31</v>
      </c>
      <c r="G1413" s="2">
        <v>3.8223152097408004</v>
      </c>
      <c r="H1413" s="29">
        <f t="shared" si="127"/>
        <v>165.46819089787016</v>
      </c>
      <c r="I1413" s="28">
        <v>5.64</v>
      </c>
      <c r="J1413" s="90">
        <v>4.82</v>
      </c>
      <c r="K1413" s="89">
        <f t="shared" si="123"/>
        <v>1.1701244813278007</v>
      </c>
      <c r="L1413" s="82">
        <f t="shared" si="125"/>
        <v>3.8223152097408004</v>
      </c>
      <c r="M1413" s="83">
        <f t="shared" si="126"/>
        <v>147.55454980863445</v>
      </c>
    </row>
    <row r="1414" spans="1:13" ht="15">
      <c r="A1414" s="9" t="s">
        <v>2404</v>
      </c>
      <c r="B1414" s="10" t="s">
        <v>2405</v>
      </c>
      <c r="C1414" s="11" t="s">
        <v>2406</v>
      </c>
      <c r="D1414" s="25">
        <v>0.49</v>
      </c>
      <c r="E1414" s="26">
        <v>28300</v>
      </c>
      <c r="F1414" s="27">
        <f t="shared" si="124"/>
        <v>2.83</v>
      </c>
      <c r="G1414" s="2">
        <v>4.682336131932479</v>
      </c>
      <c r="H1414" s="29">
        <f t="shared" si="127"/>
        <v>165.45357356651868</v>
      </c>
      <c r="I1414" s="28">
        <v>6.9</v>
      </c>
      <c r="J1414" s="90">
        <v>5.91</v>
      </c>
      <c r="K1414" s="89">
        <f t="shared" si="123"/>
        <v>1.16751269035533</v>
      </c>
      <c r="L1414" s="82">
        <f t="shared" si="125"/>
        <v>4.682336131932479</v>
      </c>
      <c r="M1414" s="83">
        <f t="shared" si="126"/>
        <v>147.3623380633345</v>
      </c>
    </row>
    <row r="1415" spans="1:13" ht="15">
      <c r="A1415" s="9" t="s">
        <v>2407</v>
      </c>
      <c r="B1415" s="10" t="s">
        <v>2408</v>
      </c>
      <c r="C1415" s="11" t="s">
        <v>2406</v>
      </c>
      <c r="D1415" s="25">
        <v>0.7</v>
      </c>
      <c r="E1415" s="26">
        <v>40400</v>
      </c>
      <c r="F1415" s="27">
        <f t="shared" si="124"/>
        <v>4.04</v>
      </c>
      <c r="G1415" s="2">
        <v>6.689051617046399</v>
      </c>
      <c r="H1415" s="29">
        <f t="shared" si="127"/>
        <v>165.5705845803564</v>
      </c>
      <c r="I1415" s="28">
        <v>9.86</v>
      </c>
      <c r="J1415" s="90">
        <v>8.44</v>
      </c>
      <c r="K1415" s="89">
        <f t="shared" si="123"/>
        <v>1.1682464454976302</v>
      </c>
      <c r="L1415" s="82">
        <f t="shared" si="125"/>
        <v>6.689051617046399</v>
      </c>
      <c r="M1415" s="83">
        <f t="shared" si="126"/>
        <v>147.40505178451227</v>
      </c>
    </row>
    <row r="1416" spans="1:13" ht="30">
      <c r="A1416" s="9" t="s">
        <v>2409</v>
      </c>
      <c r="B1416" s="10" t="s">
        <v>2410</v>
      </c>
      <c r="C1416" s="11" t="s">
        <v>145</v>
      </c>
      <c r="D1416" s="25">
        <v>0.83</v>
      </c>
      <c r="E1416" s="26">
        <v>28800</v>
      </c>
      <c r="F1416" s="27">
        <f t="shared" si="124"/>
        <v>2.88</v>
      </c>
      <c r="G1416" s="2">
        <v>4.7778940121760005</v>
      </c>
      <c r="H1416" s="29">
        <f t="shared" si="127"/>
        <v>165.899097645</v>
      </c>
      <c r="I1416" s="28">
        <v>7.04</v>
      </c>
      <c r="J1416" s="90">
        <v>6.03</v>
      </c>
      <c r="K1416" s="89">
        <f t="shared" si="123"/>
        <v>1.1674958540630183</v>
      </c>
      <c r="L1416" s="82">
        <f t="shared" si="125"/>
        <v>4.7778940121760005</v>
      </c>
      <c r="M1416" s="83">
        <f t="shared" si="126"/>
        <v>147.34525257486334</v>
      </c>
    </row>
    <row r="1417" spans="1:13" ht="15">
      <c r="A1417" s="9" t="s">
        <v>2411</v>
      </c>
      <c r="B1417" s="10" t="s">
        <v>2412</v>
      </c>
      <c r="C1417" s="11" t="s">
        <v>393</v>
      </c>
      <c r="D1417" s="25">
        <v>0.82</v>
      </c>
      <c r="E1417" s="26">
        <v>47300</v>
      </c>
      <c r="F1417" s="27">
        <f t="shared" si="124"/>
        <v>4.73</v>
      </c>
      <c r="G1417" s="2">
        <v>7.8357461799686385</v>
      </c>
      <c r="H1417" s="29">
        <f t="shared" si="127"/>
        <v>165.66059577100714</v>
      </c>
      <c r="I1417" s="28">
        <v>11.55</v>
      </c>
      <c r="J1417" s="90">
        <v>9.89</v>
      </c>
      <c r="K1417" s="89">
        <f t="shared" si="123"/>
        <v>1.167846309403438</v>
      </c>
      <c r="L1417" s="82">
        <f t="shared" si="125"/>
        <v>7.8357461799686385</v>
      </c>
      <c r="M1417" s="83">
        <f t="shared" si="126"/>
        <v>147.401405491241</v>
      </c>
    </row>
    <row r="1418" spans="1:13" ht="15">
      <c r="A1418" s="9" t="s">
        <v>2413</v>
      </c>
      <c r="B1418" s="10" t="s">
        <v>2414</v>
      </c>
      <c r="C1418" s="11" t="s">
        <v>2415</v>
      </c>
      <c r="D1418" s="25">
        <v>2.9</v>
      </c>
      <c r="E1418" s="26">
        <v>167300</v>
      </c>
      <c r="F1418" s="27">
        <f t="shared" si="124"/>
        <v>16.73</v>
      </c>
      <c r="G1418" s="2">
        <v>27.7117852706208</v>
      </c>
      <c r="H1418" s="29">
        <f t="shared" si="127"/>
        <v>165.64127477956248</v>
      </c>
      <c r="I1418" s="28">
        <v>40.86</v>
      </c>
      <c r="J1418" s="90">
        <v>34.97</v>
      </c>
      <c r="K1418" s="89">
        <f t="shared" si="123"/>
        <v>1.1684300829282241</v>
      </c>
      <c r="L1418" s="82">
        <f t="shared" si="125"/>
        <v>27.7117852706208</v>
      </c>
      <c r="M1418" s="83">
        <f t="shared" si="126"/>
        <v>147.44629261875286</v>
      </c>
    </row>
    <row r="1419" spans="1:13" ht="30">
      <c r="A1419" s="9" t="s">
        <v>2416</v>
      </c>
      <c r="B1419" s="10" t="s">
        <v>2417</v>
      </c>
      <c r="C1419" s="11" t="s">
        <v>62</v>
      </c>
      <c r="D1419" s="56">
        <v>1</v>
      </c>
      <c r="E1419" s="26">
        <v>57700</v>
      </c>
      <c r="F1419" s="27">
        <f t="shared" si="124"/>
        <v>5.77</v>
      </c>
      <c r="G1419" s="2">
        <v>9.555788024352001</v>
      </c>
      <c r="H1419" s="29">
        <f t="shared" si="127"/>
        <v>165.61157754509534</v>
      </c>
      <c r="I1419" s="28">
        <v>14.09</v>
      </c>
      <c r="J1419" s="90">
        <v>12.06</v>
      </c>
      <c r="K1419" s="89">
        <f t="shared" si="123"/>
        <v>1.1683250414593698</v>
      </c>
      <c r="L1419" s="82">
        <f t="shared" si="125"/>
        <v>9.555788024352001</v>
      </c>
      <c r="M1419" s="83">
        <f t="shared" si="126"/>
        <v>147.4499011917489</v>
      </c>
    </row>
    <row r="1420" spans="1:13" ht="30">
      <c r="A1420" s="9" t="s">
        <v>2418</v>
      </c>
      <c r="B1420" s="10" t="s">
        <v>2419</v>
      </c>
      <c r="C1420" s="11" t="s">
        <v>255</v>
      </c>
      <c r="D1420" s="25">
        <v>1.85</v>
      </c>
      <c r="E1420" s="26">
        <v>106700</v>
      </c>
      <c r="F1420" s="27">
        <f t="shared" si="124"/>
        <v>10.67</v>
      </c>
      <c r="G1420" s="2">
        <v>17.678207845051205</v>
      </c>
      <c r="H1420" s="29">
        <f t="shared" si="127"/>
        <v>165.68142310263548</v>
      </c>
      <c r="I1420" s="28">
        <v>26.07</v>
      </c>
      <c r="J1420" s="90">
        <v>22.31</v>
      </c>
      <c r="K1420" s="89">
        <f t="shared" si="123"/>
        <v>1.168534289556253</v>
      </c>
      <c r="L1420" s="82">
        <f t="shared" si="125"/>
        <v>17.678207845051205</v>
      </c>
      <c r="M1420" s="83">
        <f t="shared" si="126"/>
        <v>147.46969957872722</v>
      </c>
    </row>
    <row r="1421" spans="1:13" ht="18" customHeight="1">
      <c r="A1421" s="9" t="s">
        <v>2420</v>
      </c>
      <c r="B1421" s="10" t="s">
        <v>2421</v>
      </c>
      <c r="C1421" s="11" t="s">
        <v>255</v>
      </c>
      <c r="D1421" s="25">
        <v>1.5</v>
      </c>
      <c r="E1421" s="26">
        <v>86500</v>
      </c>
      <c r="F1421" s="27">
        <f t="shared" si="124"/>
        <v>8.65</v>
      </c>
      <c r="G1421" s="2">
        <v>14.333682036528002</v>
      </c>
      <c r="H1421" s="29">
        <f t="shared" si="127"/>
        <v>165.70730678067054</v>
      </c>
      <c r="I1421" s="28">
        <v>21.13</v>
      </c>
      <c r="J1421" s="90">
        <v>18.09</v>
      </c>
      <c r="K1421" s="89">
        <f t="shared" si="123"/>
        <v>1.1680486456605859</v>
      </c>
      <c r="L1421" s="82">
        <f t="shared" si="125"/>
        <v>14.333682036528002</v>
      </c>
      <c r="M1421" s="83">
        <f t="shared" si="126"/>
        <v>147.4150183194537</v>
      </c>
    </row>
    <row r="1422" spans="1:13" ht="30">
      <c r="A1422" s="9" t="s">
        <v>2422</v>
      </c>
      <c r="B1422" s="10" t="s">
        <v>2423</v>
      </c>
      <c r="C1422" s="11" t="s">
        <v>62</v>
      </c>
      <c r="D1422" s="25">
        <v>1.6</v>
      </c>
      <c r="E1422" s="26">
        <v>92300</v>
      </c>
      <c r="F1422" s="27">
        <f t="shared" si="124"/>
        <v>9.23</v>
      </c>
      <c r="G1422" s="2">
        <v>15.289260838963202</v>
      </c>
      <c r="H1422" s="29">
        <f t="shared" si="127"/>
        <v>165.64746304402166</v>
      </c>
      <c r="I1422" s="28">
        <v>22.54</v>
      </c>
      <c r="J1422" s="90">
        <v>19.29</v>
      </c>
      <c r="K1422" s="89">
        <f t="shared" si="123"/>
        <v>1.168481078278901</v>
      </c>
      <c r="L1422" s="82">
        <f t="shared" si="125"/>
        <v>15.289260838963202</v>
      </c>
      <c r="M1422" s="83">
        <f t="shared" si="126"/>
        <v>147.4237390375275</v>
      </c>
    </row>
    <row r="1423" spans="1:13" ht="30">
      <c r="A1423" s="9" t="s">
        <v>2424</v>
      </c>
      <c r="B1423" s="10" t="s">
        <v>2425</v>
      </c>
      <c r="C1423" s="11" t="s">
        <v>62</v>
      </c>
      <c r="D1423" s="25">
        <v>1.1</v>
      </c>
      <c r="E1423" s="26">
        <v>63400</v>
      </c>
      <c r="F1423" s="27">
        <f t="shared" si="124"/>
        <v>6.34</v>
      </c>
      <c r="G1423" s="2">
        <v>10.511366826787198</v>
      </c>
      <c r="H1423" s="29">
        <f t="shared" si="127"/>
        <v>165.79442944459302</v>
      </c>
      <c r="I1423" s="28">
        <v>15.5</v>
      </c>
      <c r="J1423" s="90">
        <v>13.27</v>
      </c>
      <c r="K1423" s="89">
        <f t="shared" si="123"/>
        <v>1.1680482290881689</v>
      </c>
      <c r="L1423" s="82">
        <f t="shared" si="125"/>
        <v>10.511366826787198</v>
      </c>
      <c r="M1423" s="83">
        <f t="shared" si="126"/>
        <v>147.45941470237491</v>
      </c>
    </row>
    <row r="1424" spans="1:13" ht="33.75" customHeight="1">
      <c r="A1424" s="57" t="s">
        <v>2426</v>
      </c>
      <c r="B1424" s="10" t="s">
        <v>2427</v>
      </c>
      <c r="C1424" s="11" t="s">
        <v>2428</v>
      </c>
      <c r="D1424" s="55">
        <v>0.4</v>
      </c>
      <c r="E1424" s="26">
        <v>23100</v>
      </c>
      <c r="F1424" s="27">
        <f t="shared" si="124"/>
        <v>2.31</v>
      </c>
      <c r="G1424" s="2">
        <v>3.4357889525759995</v>
      </c>
      <c r="H1424" s="29">
        <f t="shared" si="127"/>
        <v>148.73545249246752</v>
      </c>
      <c r="I1424" s="28">
        <v>4.22</v>
      </c>
      <c r="J1424" s="90">
        <v>4.22</v>
      </c>
      <c r="K1424" s="89">
        <f t="shared" si="123"/>
        <v>1</v>
      </c>
      <c r="L1424" s="82">
        <f t="shared" si="125"/>
        <v>3.4357889525759995</v>
      </c>
      <c r="M1424" s="83">
        <f t="shared" si="126"/>
        <v>122.82477353086645</v>
      </c>
    </row>
    <row r="1425" spans="1:13" ht="30">
      <c r="A1425" s="57" t="s">
        <v>2429</v>
      </c>
      <c r="B1425" s="10" t="s">
        <v>2430</v>
      </c>
      <c r="C1425" s="11" t="s">
        <v>2431</v>
      </c>
      <c r="D1425" s="25">
        <v>0.16</v>
      </c>
      <c r="E1425" s="26">
        <v>9200</v>
      </c>
      <c r="F1425" s="27">
        <f t="shared" si="124"/>
        <v>0.92</v>
      </c>
      <c r="G1425" s="2">
        <v>1.3743155810304002</v>
      </c>
      <c r="H1425" s="29">
        <f t="shared" si="127"/>
        <v>149.3821283728696</v>
      </c>
      <c r="I1425" s="28">
        <v>1.69</v>
      </c>
      <c r="J1425" s="90">
        <v>1.69</v>
      </c>
      <c r="K1425" s="89">
        <f t="shared" si="123"/>
        <v>1</v>
      </c>
      <c r="L1425" s="82">
        <f t="shared" si="125"/>
        <v>1.3743155810304002</v>
      </c>
      <c r="M1425" s="83">
        <f t="shared" si="126"/>
        <v>122.97030051372289</v>
      </c>
    </row>
    <row r="1426" spans="1:13" ht="30">
      <c r="A1426" s="22" t="s">
        <v>2432</v>
      </c>
      <c r="B1426" s="10" t="s">
        <v>2433</v>
      </c>
      <c r="C1426" s="11" t="s">
        <v>145</v>
      </c>
      <c r="D1426" s="25">
        <v>0.37</v>
      </c>
      <c r="E1426" s="26">
        <v>21300</v>
      </c>
      <c r="F1426" s="27">
        <f t="shared" si="124"/>
        <v>2.13</v>
      </c>
      <c r="G1426" s="2">
        <v>3.53564156901024</v>
      </c>
      <c r="H1426" s="29">
        <f t="shared" si="127"/>
        <v>165.9925619253634</v>
      </c>
      <c r="I1426" s="28">
        <v>5.21</v>
      </c>
      <c r="J1426" s="90">
        <v>4.46</v>
      </c>
      <c r="K1426" s="89">
        <f aca="true" t="shared" si="128" ref="K1426:K1489">I1426/J1426</f>
        <v>1.1681614349775784</v>
      </c>
      <c r="L1426" s="82">
        <f t="shared" si="125"/>
        <v>3.53564156901024</v>
      </c>
      <c r="M1426" s="83">
        <f t="shared" si="126"/>
        <v>147.356565938851</v>
      </c>
    </row>
    <row r="1427" spans="1:13" ht="30">
      <c r="A1427" s="22" t="s">
        <v>2434</v>
      </c>
      <c r="B1427" s="10" t="s">
        <v>2435</v>
      </c>
      <c r="C1427" s="11" t="s">
        <v>145</v>
      </c>
      <c r="D1427" s="25">
        <v>0.53</v>
      </c>
      <c r="E1427" s="26">
        <v>30600</v>
      </c>
      <c r="F1427" s="27">
        <f t="shared" si="124"/>
        <v>3.06</v>
      </c>
      <c r="G1427" s="2">
        <v>5.064567652906561</v>
      </c>
      <c r="H1427" s="29">
        <f t="shared" si="127"/>
        <v>165.50874682701178</v>
      </c>
      <c r="I1427" s="28">
        <v>7.47</v>
      </c>
      <c r="J1427" s="90">
        <v>6.39</v>
      </c>
      <c r="K1427" s="89">
        <f t="shared" si="128"/>
        <v>1.1690140845070423</v>
      </c>
      <c r="L1427" s="82">
        <f t="shared" si="125"/>
        <v>5.064567652906561</v>
      </c>
      <c r="M1427" s="83">
        <f t="shared" si="126"/>
        <v>147.4953147424728</v>
      </c>
    </row>
    <row r="1428" spans="1:13" ht="30">
      <c r="A1428" s="22" t="s">
        <v>2436</v>
      </c>
      <c r="B1428" s="10" t="s">
        <v>2437</v>
      </c>
      <c r="C1428" s="11" t="s">
        <v>145</v>
      </c>
      <c r="D1428" s="25">
        <v>0.33</v>
      </c>
      <c r="E1428" s="26">
        <v>19000</v>
      </c>
      <c r="F1428" s="27">
        <f t="shared" si="124"/>
        <v>1.9</v>
      </c>
      <c r="G1428" s="2">
        <v>3.1534100480361604</v>
      </c>
      <c r="H1428" s="29">
        <f t="shared" si="127"/>
        <v>165.96894989664003</v>
      </c>
      <c r="I1428" s="28">
        <v>4.65</v>
      </c>
      <c r="J1428" s="90">
        <v>3.98</v>
      </c>
      <c r="K1428" s="89">
        <f t="shared" si="128"/>
        <v>1.1683417085427137</v>
      </c>
      <c r="L1428" s="82">
        <f t="shared" si="125"/>
        <v>3.1534100480361604</v>
      </c>
      <c r="M1428" s="83">
        <f t="shared" si="126"/>
        <v>147.45941470237486</v>
      </c>
    </row>
    <row r="1429" spans="1:13" ht="30">
      <c r="A1429" s="22" t="s">
        <v>2438</v>
      </c>
      <c r="B1429" s="10" t="s">
        <v>2439</v>
      </c>
      <c r="C1429" s="11" t="s">
        <v>2440</v>
      </c>
      <c r="D1429" s="55">
        <f>16/10</f>
        <v>1.6</v>
      </c>
      <c r="E1429" s="26">
        <v>115400</v>
      </c>
      <c r="F1429" s="27">
        <f t="shared" si="124"/>
        <v>11.54</v>
      </c>
      <c r="G1429" s="2">
        <v>18.366300748134403</v>
      </c>
      <c r="H1429" s="29">
        <f t="shared" si="127"/>
        <v>159.15338603236052</v>
      </c>
      <c r="I1429" s="28">
        <v>22.72</v>
      </c>
      <c r="J1429" s="90">
        <v>22.72</v>
      </c>
      <c r="K1429" s="89">
        <f t="shared" si="128"/>
        <v>1</v>
      </c>
      <c r="L1429" s="82">
        <f t="shared" si="125"/>
        <v>18.366300748134403</v>
      </c>
      <c r="M1429" s="83">
        <f t="shared" si="126"/>
        <v>123.70482391402544</v>
      </c>
    </row>
    <row r="1430" spans="1:13" ht="45">
      <c r="A1430" s="22" t="s">
        <v>2441</v>
      </c>
      <c r="B1430" s="10" t="s">
        <v>2442</v>
      </c>
      <c r="C1430" s="11" t="s">
        <v>2443</v>
      </c>
      <c r="D1430" s="25">
        <v>0.11</v>
      </c>
      <c r="E1430" s="26">
        <v>7500</v>
      </c>
      <c r="F1430" s="27">
        <f t="shared" si="124"/>
        <v>0.75</v>
      </c>
      <c r="G1430" s="2">
        <v>1.27434001770944</v>
      </c>
      <c r="H1430" s="29">
        <f t="shared" si="127"/>
        <v>169.91200236125866</v>
      </c>
      <c r="I1430" s="28">
        <v>1.84</v>
      </c>
      <c r="J1430" s="90">
        <v>1.58</v>
      </c>
      <c r="K1430" s="89">
        <f t="shared" si="128"/>
        <v>1.1645569620253164</v>
      </c>
      <c r="L1430" s="82">
        <f t="shared" si="125"/>
        <v>1.27434001770944</v>
      </c>
      <c r="M1430" s="83">
        <f t="shared" si="126"/>
        <v>144.38846574929858</v>
      </c>
    </row>
    <row r="1431" spans="1:13" ht="15">
      <c r="A1431" s="22" t="s">
        <v>2444</v>
      </c>
      <c r="B1431" s="19" t="s">
        <v>2445</v>
      </c>
      <c r="C1431" s="11"/>
      <c r="D1431" s="25"/>
      <c r="E1431" s="26"/>
      <c r="F1431" s="27"/>
      <c r="G1431" s="2">
        <v>0</v>
      </c>
      <c r="H1431" s="29"/>
      <c r="I1431" s="28">
        <v>0</v>
      </c>
      <c r="J1431" s="90">
        <v>0</v>
      </c>
      <c r="K1431" s="89"/>
      <c r="L1431" s="82">
        <f t="shared" si="125"/>
        <v>0</v>
      </c>
      <c r="M1431" s="83" t="e">
        <f t="shared" si="126"/>
        <v>#DIV/0!</v>
      </c>
    </row>
    <row r="1432" spans="1:13" ht="15">
      <c r="A1432" s="22" t="s">
        <v>2446</v>
      </c>
      <c r="B1432" s="19" t="s">
        <v>2447</v>
      </c>
      <c r="C1432" s="11" t="s">
        <v>2448</v>
      </c>
      <c r="D1432" s="25">
        <v>0.39</v>
      </c>
      <c r="E1432" s="26">
        <v>26800</v>
      </c>
      <c r="F1432" s="27">
        <f t="shared" si="124"/>
        <v>2.68</v>
      </c>
      <c r="G1432" s="2">
        <v>4.673911663699199</v>
      </c>
      <c r="H1432" s="29">
        <f t="shared" si="127"/>
        <v>174.39968894399996</v>
      </c>
      <c r="I1432" s="28">
        <v>6.8</v>
      </c>
      <c r="J1432" s="90">
        <v>5.82</v>
      </c>
      <c r="K1432" s="89">
        <f t="shared" si="128"/>
        <v>1.1683848797250858</v>
      </c>
      <c r="L1432" s="82">
        <f t="shared" si="125"/>
        <v>4.673911663699199</v>
      </c>
      <c r="M1432" s="83">
        <f t="shared" si="126"/>
        <v>145.48841504244635</v>
      </c>
    </row>
    <row r="1433" spans="1:13" ht="15">
      <c r="A1433" s="22" t="s">
        <v>2449</v>
      </c>
      <c r="B1433" s="19" t="s">
        <v>2450</v>
      </c>
      <c r="C1433" s="11"/>
      <c r="D1433" s="25"/>
      <c r="E1433" s="26"/>
      <c r="F1433" s="27"/>
      <c r="G1433" s="2"/>
      <c r="H1433" s="29"/>
      <c r="I1433" s="28"/>
      <c r="J1433" s="90"/>
      <c r="K1433" s="89"/>
      <c r="L1433" s="82">
        <f t="shared" si="125"/>
        <v>0</v>
      </c>
      <c r="M1433" s="83" t="e">
        <f t="shared" si="126"/>
        <v>#DIV/0!</v>
      </c>
    </row>
    <row r="1434" spans="1:13" ht="15">
      <c r="A1434" s="22" t="s">
        <v>2451</v>
      </c>
      <c r="B1434" s="19" t="s">
        <v>2452</v>
      </c>
      <c r="C1434" s="11" t="s">
        <v>2448</v>
      </c>
      <c r="D1434" s="25">
        <v>0.42</v>
      </c>
      <c r="E1434" s="26">
        <v>28800</v>
      </c>
      <c r="F1434" s="27">
        <f t="shared" si="124"/>
        <v>2.88</v>
      </c>
      <c r="G1434" s="2">
        <v>4.865661885799678</v>
      </c>
      <c r="H1434" s="29">
        <f t="shared" si="127"/>
        <v>168.94659325693328</v>
      </c>
      <c r="I1434" s="28">
        <v>7.03</v>
      </c>
      <c r="J1434" s="90">
        <v>6.02</v>
      </c>
      <c r="K1434" s="89">
        <f t="shared" si="128"/>
        <v>1.1677740863787376</v>
      </c>
      <c r="L1434" s="82">
        <f t="shared" si="125"/>
        <v>4.865661885799678</v>
      </c>
      <c r="M1434" s="83">
        <f t="shared" si="126"/>
        <v>144.4818847876975</v>
      </c>
    </row>
    <row r="1435" spans="1:13" ht="15">
      <c r="A1435" s="22" t="s">
        <v>2453</v>
      </c>
      <c r="B1435" s="19" t="s">
        <v>2454</v>
      </c>
      <c r="C1435" s="11" t="s">
        <v>2448</v>
      </c>
      <c r="D1435" s="25">
        <v>0.66</v>
      </c>
      <c r="E1435" s="26">
        <v>45300</v>
      </c>
      <c r="F1435" s="27">
        <f t="shared" si="124"/>
        <v>4.53</v>
      </c>
      <c r="G1435" s="2">
        <v>7.646040106256639</v>
      </c>
      <c r="H1435" s="29">
        <f t="shared" si="127"/>
        <v>168.7867573125086</v>
      </c>
      <c r="I1435" s="28">
        <v>11.05</v>
      </c>
      <c r="J1435" s="90">
        <v>9.46</v>
      </c>
      <c r="K1435" s="89">
        <f t="shared" si="128"/>
        <v>1.168076109936575</v>
      </c>
      <c r="L1435" s="82">
        <f t="shared" si="125"/>
        <v>7.646040106256639</v>
      </c>
      <c r="M1435" s="83">
        <f t="shared" si="126"/>
        <v>144.519252403057</v>
      </c>
    </row>
    <row r="1436" spans="1:13" ht="15">
      <c r="A1436" s="22" t="s">
        <v>2455</v>
      </c>
      <c r="B1436" s="19" t="s">
        <v>2456</v>
      </c>
      <c r="C1436" s="11"/>
      <c r="D1436" s="25"/>
      <c r="E1436" s="26"/>
      <c r="F1436" s="27"/>
      <c r="G1436" s="2"/>
      <c r="H1436" s="29"/>
      <c r="I1436" s="28"/>
      <c r="J1436" s="90"/>
      <c r="K1436" s="89"/>
      <c r="L1436" s="82">
        <f t="shared" si="125"/>
        <v>0</v>
      </c>
      <c r="M1436" s="83" t="e">
        <f t="shared" si="126"/>
        <v>#DIV/0!</v>
      </c>
    </row>
    <row r="1437" spans="1:13" ht="15">
      <c r="A1437" s="22" t="s">
        <v>2457</v>
      </c>
      <c r="B1437" s="19" t="s">
        <v>2458</v>
      </c>
      <c r="C1437" s="11" t="s">
        <v>2448</v>
      </c>
      <c r="D1437" s="25">
        <v>0.44</v>
      </c>
      <c r="E1437" s="26">
        <v>30200</v>
      </c>
      <c r="F1437" s="27">
        <f t="shared" si="124"/>
        <v>3.02</v>
      </c>
      <c r="G1437" s="2">
        <v>5.09736007083776</v>
      </c>
      <c r="H1437" s="29">
        <f t="shared" si="127"/>
        <v>168.7867573125086</v>
      </c>
      <c r="I1437" s="28">
        <v>7.36</v>
      </c>
      <c r="J1437" s="90">
        <v>6.3</v>
      </c>
      <c r="K1437" s="89">
        <f t="shared" si="128"/>
        <v>1.1682539682539683</v>
      </c>
      <c r="L1437" s="82">
        <f t="shared" si="125"/>
        <v>5.09736007083776</v>
      </c>
      <c r="M1437" s="83">
        <f t="shared" si="126"/>
        <v>144.38846574929858</v>
      </c>
    </row>
    <row r="1438" spans="1:13" ht="30">
      <c r="A1438" s="22" t="s">
        <v>2459</v>
      </c>
      <c r="B1438" s="19" t="s">
        <v>2460</v>
      </c>
      <c r="C1438" s="11" t="s">
        <v>2448</v>
      </c>
      <c r="D1438" s="25">
        <v>0.24</v>
      </c>
      <c r="E1438" s="26">
        <v>16500</v>
      </c>
      <c r="F1438" s="27">
        <f t="shared" si="124"/>
        <v>1.65</v>
      </c>
      <c r="G1438" s="2">
        <v>2.780378220456959</v>
      </c>
      <c r="H1438" s="29">
        <f t="shared" si="127"/>
        <v>168.5077709367854</v>
      </c>
      <c r="I1438" s="28">
        <v>4.02</v>
      </c>
      <c r="J1438" s="90">
        <v>3.44</v>
      </c>
      <c r="K1438" s="89">
        <f t="shared" si="128"/>
        <v>1.1686046511627906</v>
      </c>
      <c r="L1438" s="82">
        <f t="shared" si="125"/>
        <v>2.780378220456959</v>
      </c>
      <c r="M1438" s="83">
        <f t="shared" si="126"/>
        <v>144.58464572993623</v>
      </c>
    </row>
    <row r="1439" spans="1:13" ht="15">
      <c r="A1439" s="22" t="s">
        <v>2461</v>
      </c>
      <c r="B1439" s="19" t="s">
        <v>2462</v>
      </c>
      <c r="C1439" s="11"/>
      <c r="D1439" s="25"/>
      <c r="E1439" s="26"/>
      <c r="F1439" s="27"/>
      <c r="G1439" s="2"/>
      <c r="H1439" s="29"/>
      <c r="I1439" s="28"/>
      <c r="J1439" s="90"/>
      <c r="K1439" s="89"/>
      <c r="L1439" s="82">
        <f t="shared" si="125"/>
        <v>0</v>
      </c>
      <c r="M1439" s="83" t="e">
        <f t="shared" si="126"/>
        <v>#DIV/0!</v>
      </c>
    </row>
    <row r="1440" spans="1:13" ht="15">
      <c r="A1440" s="22" t="s">
        <v>2463</v>
      </c>
      <c r="B1440" s="19" t="s">
        <v>2458</v>
      </c>
      <c r="C1440" s="11" t="s">
        <v>2448</v>
      </c>
      <c r="D1440" s="25">
        <v>0.51</v>
      </c>
      <c r="E1440" s="26">
        <v>35000</v>
      </c>
      <c r="F1440" s="27">
        <f t="shared" si="124"/>
        <v>3.5</v>
      </c>
      <c r="G1440" s="2">
        <v>5.908303718471038</v>
      </c>
      <c r="H1440" s="29">
        <f t="shared" si="127"/>
        <v>168.80867767060107</v>
      </c>
      <c r="I1440" s="28">
        <v>8.54</v>
      </c>
      <c r="J1440" s="90">
        <v>7.31</v>
      </c>
      <c r="K1440" s="89">
        <f t="shared" si="128"/>
        <v>1.1682626538987688</v>
      </c>
      <c r="L1440" s="82">
        <f t="shared" si="125"/>
        <v>5.908303718471038</v>
      </c>
      <c r="M1440" s="83">
        <f t="shared" si="126"/>
        <v>144.5423324007791</v>
      </c>
    </row>
    <row r="1441" spans="1:13" ht="30">
      <c r="A1441" s="22" t="s">
        <v>2464</v>
      </c>
      <c r="B1441" s="19" t="s">
        <v>2460</v>
      </c>
      <c r="C1441" s="11" t="s">
        <v>2448</v>
      </c>
      <c r="D1441" s="25">
        <v>0.24</v>
      </c>
      <c r="E1441" s="26">
        <v>16500</v>
      </c>
      <c r="F1441" s="27">
        <f t="shared" si="124"/>
        <v>1.65</v>
      </c>
      <c r="G1441" s="2">
        <v>2.780378220456959</v>
      </c>
      <c r="H1441" s="29">
        <f t="shared" si="127"/>
        <v>168.5077709367854</v>
      </c>
      <c r="I1441" s="28">
        <v>4.02</v>
      </c>
      <c r="J1441" s="90">
        <v>3.44</v>
      </c>
      <c r="K1441" s="89">
        <f t="shared" si="128"/>
        <v>1.1686046511627906</v>
      </c>
      <c r="L1441" s="82">
        <f t="shared" si="125"/>
        <v>2.780378220456959</v>
      </c>
      <c r="M1441" s="83">
        <f t="shared" si="126"/>
        <v>144.58464572993623</v>
      </c>
    </row>
    <row r="1442" spans="1:13" ht="30">
      <c r="A1442" s="22" t="s">
        <v>2465</v>
      </c>
      <c r="B1442" s="19" t="s">
        <v>2466</v>
      </c>
      <c r="C1442" s="11" t="s">
        <v>237</v>
      </c>
      <c r="D1442" s="25">
        <v>2.63</v>
      </c>
      <c r="E1442" s="26">
        <v>180500</v>
      </c>
      <c r="F1442" s="27">
        <f t="shared" si="124"/>
        <v>18.05</v>
      </c>
      <c r="G1442" s="2">
        <v>29.942995619878072</v>
      </c>
      <c r="H1442" s="29">
        <f t="shared" si="127"/>
        <v>165.8891724092968</v>
      </c>
      <c r="I1442" s="28">
        <v>44.02</v>
      </c>
      <c r="J1442" s="90">
        <v>37.68</v>
      </c>
      <c r="K1442" s="89">
        <f t="shared" si="128"/>
        <v>1.1682590233545649</v>
      </c>
      <c r="L1442" s="82">
        <f t="shared" si="125"/>
        <v>29.942995619878072</v>
      </c>
      <c r="M1442" s="83">
        <f t="shared" si="126"/>
        <v>147.01267888766853</v>
      </c>
    </row>
    <row r="1443" spans="1:13" ht="30">
      <c r="A1443" s="22" t="s">
        <v>2467</v>
      </c>
      <c r="B1443" s="19" t="s">
        <v>2468</v>
      </c>
      <c r="C1443" s="11" t="s">
        <v>237</v>
      </c>
      <c r="D1443" s="25">
        <v>2.85</v>
      </c>
      <c r="E1443" s="26">
        <v>195600</v>
      </c>
      <c r="F1443" s="27">
        <f t="shared" si="124"/>
        <v>19.56</v>
      </c>
      <c r="G1443" s="2">
        <v>32.4477328960656</v>
      </c>
      <c r="H1443" s="29">
        <f t="shared" si="127"/>
        <v>165.88820499011044</v>
      </c>
      <c r="I1443" s="28">
        <v>47.7</v>
      </c>
      <c r="J1443" s="90">
        <v>40.84</v>
      </c>
      <c r="K1443" s="89">
        <f t="shared" si="128"/>
        <v>1.1679725759059745</v>
      </c>
      <c r="L1443" s="82">
        <f t="shared" si="125"/>
        <v>32.4477328960656</v>
      </c>
      <c r="M1443" s="83">
        <f t="shared" si="126"/>
        <v>147.00564798406543</v>
      </c>
    </row>
    <row r="1444" spans="1:13" ht="30">
      <c r="A1444" s="22" t="s">
        <v>2469</v>
      </c>
      <c r="B1444" s="19" t="s">
        <v>2470</v>
      </c>
      <c r="C1444" s="11"/>
      <c r="D1444" s="25"/>
      <c r="E1444" s="26"/>
      <c r="F1444" s="27"/>
      <c r="G1444" s="2"/>
      <c r="H1444" s="29"/>
      <c r="I1444" s="28"/>
      <c r="J1444" s="90"/>
      <c r="K1444" s="89"/>
      <c r="L1444" s="82">
        <f t="shared" si="125"/>
        <v>0</v>
      </c>
      <c r="M1444" s="83" t="e">
        <f t="shared" si="126"/>
        <v>#DIV/0!</v>
      </c>
    </row>
    <row r="1445" spans="1:13" ht="15">
      <c r="A1445" s="22" t="s">
        <v>2471</v>
      </c>
      <c r="B1445" s="19" t="s">
        <v>2472</v>
      </c>
      <c r="C1445" s="11" t="s">
        <v>145</v>
      </c>
      <c r="D1445" s="25">
        <v>0.29</v>
      </c>
      <c r="E1445" s="26">
        <v>19900</v>
      </c>
      <c r="F1445" s="27">
        <f t="shared" si="124"/>
        <v>1.99</v>
      </c>
      <c r="G1445" s="2">
        <v>3.30169913679264</v>
      </c>
      <c r="H1445" s="29">
        <f t="shared" si="127"/>
        <v>165.91452948706734</v>
      </c>
      <c r="I1445" s="28">
        <v>4.85</v>
      </c>
      <c r="J1445" s="90">
        <v>4.16</v>
      </c>
      <c r="K1445" s="89">
        <f t="shared" si="128"/>
        <v>1.1658653846153846</v>
      </c>
      <c r="L1445" s="82">
        <f t="shared" si="125"/>
        <v>3.30169913679264</v>
      </c>
      <c r="M1445" s="83">
        <f t="shared" si="126"/>
        <v>146.89406269498622</v>
      </c>
    </row>
    <row r="1446" spans="1:13" ht="30">
      <c r="A1446" s="22" t="s">
        <v>2473</v>
      </c>
      <c r="B1446" s="19" t="s">
        <v>2474</v>
      </c>
      <c r="C1446" s="11" t="s">
        <v>145</v>
      </c>
      <c r="D1446" s="25">
        <v>0.12</v>
      </c>
      <c r="E1446" s="26">
        <v>8200</v>
      </c>
      <c r="F1446" s="27">
        <f t="shared" si="124"/>
        <v>0.82</v>
      </c>
      <c r="G1446" s="2">
        <v>1.3662203324659197</v>
      </c>
      <c r="H1446" s="29">
        <f t="shared" si="127"/>
        <v>166.6122356665756</v>
      </c>
      <c r="I1446" s="28">
        <v>2.01</v>
      </c>
      <c r="J1446" s="90">
        <v>1.72</v>
      </c>
      <c r="K1446" s="89">
        <f t="shared" si="128"/>
        <v>1.1686046511627906</v>
      </c>
      <c r="L1446" s="82">
        <f t="shared" si="125"/>
        <v>1.3662203324659197</v>
      </c>
      <c r="M1446" s="83">
        <f t="shared" si="126"/>
        <v>147.12121846204036</v>
      </c>
    </row>
    <row r="1447" spans="1:13" ht="15">
      <c r="A1447" s="22" t="s">
        <v>2475</v>
      </c>
      <c r="B1447" s="19" t="s">
        <v>2476</v>
      </c>
      <c r="C1447" s="11" t="s">
        <v>145</v>
      </c>
      <c r="D1447" s="25">
        <v>0.03</v>
      </c>
      <c r="E1447" s="26">
        <v>1700</v>
      </c>
      <c r="F1447" s="27">
        <f aca="true" t="shared" si="129" ref="F1447:F1494">E1447/10000</f>
        <v>0.17</v>
      </c>
      <c r="G1447" s="2">
        <v>0.28667364073056</v>
      </c>
      <c r="H1447" s="29">
        <f t="shared" si="127"/>
        <v>168.63155337091763</v>
      </c>
      <c r="I1447" s="28">
        <v>0.42</v>
      </c>
      <c r="J1447" s="90">
        <v>0.36</v>
      </c>
      <c r="K1447" s="89">
        <f t="shared" si="128"/>
        <v>1.1666666666666667</v>
      </c>
      <c r="L1447" s="82">
        <f aca="true" t="shared" si="130" ref="L1447:L1510">G1447</f>
        <v>0.28667364073056</v>
      </c>
      <c r="M1447" s="83">
        <f aca="true" t="shared" si="131" ref="M1447:M1510">I1447/L1447*100</f>
        <v>146.5080636397789</v>
      </c>
    </row>
    <row r="1448" spans="1:13" ht="30">
      <c r="A1448" s="22" t="s">
        <v>2477</v>
      </c>
      <c r="B1448" s="19" t="s">
        <v>2478</v>
      </c>
      <c r="C1448" s="11" t="s">
        <v>145</v>
      </c>
      <c r="D1448" s="25">
        <v>0.16</v>
      </c>
      <c r="E1448" s="26">
        <v>9200</v>
      </c>
      <c r="F1448" s="27">
        <f t="shared" si="129"/>
        <v>0.92</v>
      </c>
      <c r="G1448" s="2">
        <v>1.5289260838963197</v>
      </c>
      <c r="H1448" s="29">
        <f t="shared" si="127"/>
        <v>166.18761781481737</v>
      </c>
      <c r="I1448" s="28">
        <v>2.25</v>
      </c>
      <c r="J1448" s="90">
        <v>1.93</v>
      </c>
      <c r="K1448" s="89">
        <f t="shared" si="128"/>
        <v>1.1658031088082903</v>
      </c>
      <c r="L1448" s="82">
        <f t="shared" si="130"/>
        <v>1.5289260838963197</v>
      </c>
      <c r="M1448" s="83">
        <f t="shared" si="131"/>
        <v>147.16211749531368</v>
      </c>
    </row>
    <row r="1449" spans="1:13" ht="30">
      <c r="A1449" s="22" t="s">
        <v>2479</v>
      </c>
      <c r="B1449" s="19" t="s">
        <v>2480</v>
      </c>
      <c r="C1449" s="11" t="s">
        <v>62</v>
      </c>
      <c r="D1449" s="25">
        <v>1.16</v>
      </c>
      <c r="E1449" s="26">
        <v>79600</v>
      </c>
      <c r="F1449" s="27">
        <f t="shared" si="129"/>
        <v>7.96</v>
      </c>
      <c r="G1449" s="2">
        <v>13.20679654717056</v>
      </c>
      <c r="H1449" s="29">
        <f t="shared" si="127"/>
        <v>165.91452948706734</v>
      </c>
      <c r="I1449" s="28">
        <v>19.42</v>
      </c>
      <c r="J1449" s="90">
        <v>16.62</v>
      </c>
      <c r="K1449" s="89">
        <f t="shared" si="128"/>
        <v>1.1684717208182913</v>
      </c>
      <c r="L1449" s="82">
        <f t="shared" si="130"/>
        <v>13.20679654717056</v>
      </c>
      <c r="M1449" s="83">
        <f t="shared" si="131"/>
        <v>147.04549987302232</v>
      </c>
    </row>
    <row r="1450" spans="1:13" ht="15">
      <c r="A1450" s="22" t="s">
        <v>2481</v>
      </c>
      <c r="B1450" s="19" t="s">
        <v>2482</v>
      </c>
      <c r="C1450" s="11" t="s">
        <v>62</v>
      </c>
      <c r="D1450" s="25">
        <v>0.04</v>
      </c>
      <c r="E1450" s="26">
        <v>2300</v>
      </c>
      <c r="F1450" s="27">
        <f t="shared" si="129"/>
        <v>0.23</v>
      </c>
      <c r="G1450" s="2">
        <v>0.3822315209740799</v>
      </c>
      <c r="H1450" s="29">
        <f t="shared" si="127"/>
        <v>166.18761781481737</v>
      </c>
      <c r="I1450" s="28">
        <v>0.56</v>
      </c>
      <c r="J1450" s="90">
        <v>0.48</v>
      </c>
      <c r="K1450" s="89">
        <f t="shared" si="128"/>
        <v>1.1666666666666667</v>
      </c>
      <c r="L1450" s="82">
        <f t="shared" si="130"/>
        <v>0.3822315209740799</v>
      </c>
      <c r="M1450" s="83">
        <f t="shared" si="131"/>
        <v>146.50806363977895</v>
      </c>
    </row>
    <row r="1451" spans="1:13" ht="15">
      <c r="A1451" s="22" t="s">
        <v>2483</v>
      </c>
      <c r="B1451" s="19" t="s">
        <v>2484</v>
      </c>
      <c r="C1451" s="11" t="s">
        <v>145</v>
      </c>
      <c r="D1451" s="25">
        <v>0.25</v>
      </c>
      <c r="E1451" s="26">
        <v>17200</v>
      </c>
      <c r="F1451" s="27">
        <f t="shared" si="129"/>
        <v>1.72</v>
      </c>
      <c r="G1451" s="2">
        <v>2.846292359303999</v>
      </c>
      <c r="H1451" s="29">
        <f t="shared" si="127"/>
        <v>165.4821139130232</v>
      </c>
      <c r="I1451" s="28">
        <v>4.18</v>
      </c>
      <c r="J1451" s="90">
        <v>3.58</v>
      </c>
      <c r="K1451" s="89">
        <f t="shared" si="128"/>
        <v>1.1675977653631284</v>
      </c>
      <c r="L1451" s="82">
        <f t="shared" si="130"/>
        <v>2.846292359303999</v>
      </c>
      <c r="M1451" s="83">
        <f t="shared" si="131"/>
        <v>146.85771777225762</v>
      </c>
    </row>
    <row r="1452" spans="1:13" ht="15">
      <c r="A1452" s="22" t="s">
        <v>2485</v>
      </c>
      <c r="B1452" s="19" t="s">
        <v>2486</v>
      </c>
      <c r="C1452" s="11" t="s">
        <v>62</v>
      </c>
      <c r="D1452" s="25">
        <v>0.19</v>
      </c>
      <c r="E1452" s="26">
        <v>11000</v>
      </c>
      <c r="F1452" s="27">
        <f t="shared" si="129"/>
        <v>1.1</v>
      </c>
      <c r="G1452" s="2">
        <v>1.81559972462688</v>
      </c>
      <c r="H1452" s="29">
        <f t="shared" si="127"/>
        <v>165.05452042062544</v>
      </c>
      <c r="I1452" s="28">
        <v>2.68</v>
      </c>
      <c r="J1452" s="90">
        <v>2.29</v>
      </c>
      <c r="K1452" s="89">
        <f t="shared" si="128"/>
        <v>1.1703056768558953</v>
      </c>
      <c r="L1452" s="82">
        <f t="shared" si="130"/>
        <v>1.81559972462688</v>
      </c>
      <c r="M1452" s="83">
        <f t="shared" si="131"/>
        <v>147.60962802804792</v>
      </c>
    </row>
    <row r="1453" spans="1:13" ht="30">
      <c r="A1453" s="22" t="s">
        <v>2487</v>
      </c>
      <c r="B1453" s="19" t="s">
        <v>2488</v>
      </c>
      <c r="C1453" s="11" t="s">
        <v>62</v>
      </c>
      <c r="D1453" s="25">
        <v>0.01</v>
      </c>
      <c r="E1453" s="26">
        <v>400</v>
      </c>
      <c r="F1453" s="27">
        <f t="shared" si="129"/>
        <v>0.04</v>
      </c>
      <c r="G1453" s="2">
        <v>0.0761505628416</v>
      </c>
      <c r="H1453" s="29">
        <f t="shared" si="127"/>
        <v>190.376407104</v>
      </c>
      <c r="I1453" s="28">
        <v>0.11</v>
      </c>
      <c r="J1453" s="90">
        <v>0.1</v>
      </c>
      <c r="K1453" s="89">
        <f t="shared" si="128"/>
        <v>1.0999999999999999</v>
      </c>
      <c r="L1453" s="82">
        <f t="shared" si="130"/>
        <v>0.0761505628416</v>
      </c>
      <c r="M1453" s="83">
        <f t="shared" si="131"/>
        <v>144.45067231979607</v>
      </c>
    </row>
    <row r="1454" spans="1:13" ht="30">
      <c r="A1454" s="22" t="s">
        <v>2489</v>
      </c>
      <c r="B1454" s="19" t="s">
        <v>2490</v>
      </c>
      <c r="C1454" s="11"/>
      <c r="D1454" s="25"/>
      <c r="E1454" s="26"/>
      <c r="F1454" s="27"/>
      <c r="G1454" s="2"/>
      <c r="H1454" s="29"/>
      <c r="I1454" s="28"/>
      <c r="J1454" s="90"/>
      <c r="K1454" s="89"/>
      <c r="L1454" s="82">
        <f t="shared" si="130"/>
        <v>0</v>
      </c>
      <c r="M1454" s="83" t="e">
        <f t="shared" si="131"/>
        <v>#DIV/0!</v>
      </c>
    </row>
    <row r="1455" spans="1:13" ht="15">
      <c r="A1455" s="22" t="s">
        <v>2491</v>
      </c>
      <c r="B1455" s="19" t="s">
        <v>2492</v>
      </c>
      <c r="C1455" s="11" t="s">
        <v>2448</v>
      </c>
      <c r="D1455" s="25">
        <v>2.24</v>
      </c>
      <c r="E1455" s="26">
        <v>153700</v>
      </c>
      <c r="F1455" s="27">
        <f t="shared" si="129"/>
        <v>15.37</v>
      </c>
      <c r="G1455" s="2">
        <v>25.502779539363836</v>
      </c>
      <c r="H1455" s="29">
        <f t="shared" si="127"/>
        <v>165.92569641746152</v>
      </c>
      <c r="I1455" s="28">
        <v>37.49</v>
      </c>
      <c r="J1455" s="90">
        <v>32.1</v>
      </c>
      <c r="K1455" s="89">
        <f t="shared" si="128"/>
        <v>1.1679127725856697</v>
      </c>
      <c r="L1455" s="82">
        <f t="shared" si="130"/>
        <v>25.502779539363836</v>
      </c>
      <c r="M1455" s="83">
        <f t="shared" si="131"/>
        <v>147.0035842255302</v>
      </c>
    </row>
    <row r="1456" spans="1:13" ht="15">
      <c r="A1456" s="22" t="s">
        <v>2493</v>
      </c>
      <c r="B1456" s="19" t="s">
        <v>2494</v>
      </c>
      <c r="C1456" s="11" t="s">
        <v>2448</v>
      </c>
      <c r="D1456" s="25">
        <v>4.55</v>
      </c>
      <c r="E1456" s="26">
        <v>312300</v>
      </c>
      <c r="F1456" s="27">
        <f t="shared" si="129"/>
        <v>31.23</v>
      </c>
      <c r="G1456" s="2">
        <v>51.8025209393328</v>
      </c>
      <c r="H1456" s="29">
        <f t="shared" si="127"/>
        <v>165.87422651083187</v>
      </c>
      <c r="I1456" s="28">
        <v>76.16</v>
      </c>
      <c r="J1456" s="90">
        <v>65.2</v>
      </c>
      <c r="K1456" s="89">
        <f t="shared" si="128"/>
        <v>1.1680981595092024</v>
      </c>
      <c r="L1456" s="82">
        <f t="shared" si="130"/>
        <v>51.8025209393328</v>
      </c>
      <c r="M1456" s="83">
        <f t="shared" si="131"/>
        <v>147.0198720428931</v>
      </c>
    </row>
    <row r="1457" spans="1:13" ht="30">
      <c r="A1457" s="22" t="s">
        <v>2495</v>
      </c>
      <c r="B1457" s="19" t="s">
        <v>2496</v>
      </c>
      <c r="C1457" s="11" t="s">
        <v>62</v>
      </c>
      <c r="D1457" s="25">
        <v>1.27</v>
      </c>
      <c r="E1457" s="26">
        <v>87200</v>
      </c>
      <c r="F1457" s="27">
        <f t="shared" si="129"/>
        <v>8.72</v>
      </c>
      <c r="G1457" s="2">
        <v>14.459165185264318</v>
      </c>
      <c r="H1457" s="29">
        <f t="shared" si="127"/>
        <v>165.8161145099119</v>
      </c>
      <c r="I1457" s="28">
        <v>21.26</v>
      </c>
      <c r="J1457" s="90">
        <v>18.2</v>
      </c>
      <c r="K1457" s="89">
        <f t="shared" si="128"/>
        <v>1.1681318681318682</v>
      </c>
      <c r="L1457" s="82">
        <f t="shared" si="130"/>
        <v>14.459165185264318</v>
      </c>
      <c r="M1457" s="83">
        <f t="shared" si="131"/>
        <v>147.0347681045001</v>
      </c>
    </row>
    <row r="1458" spans="1:13" ht="15">
      <c r="A1458" s="22" t="s">
        <v>2497</v>
      </c>
      <c r="B1458" s="19" t="s">
        <v>2498</v>
      </c>
      <c r="C1458" s="11" t="s">
        <v>62</v>
      </c>
      <c r="D1458" s="25">
        <v>0.07</v>
      </c>
      <c r="E1458" s="26">
        <v>4000</v>
      </c>
      <c r="F1458" s="27">
        <f t="shared" si="129"/>
        <v>0.4</v>
      </c>
      <c r="G1458" s="2">
        <v>0.6689051617046401</v>
      </c>
      <c r="H1458" s="29">
        <f t="shared" si="127"/>
        <v>167.22629042616003</v>
      </c>
      <c r="I1458" s="28">
        <v>0.99</v>
      </c>
      <c r="J1458" s="90">
        <v>0.84</v>
      </c>
      <c r="K1458" s="89">
        <f t="shared" si="128"/>
        <v>1.1785714285714286</v>
      </c>
      <c r="L1458" s="82">
        <f t="shared" si="130"/>
        <v>0.6689051617046401</v>
      </c>
      <c r="M1458" s="83">
        <f t="shared" si="131"/>
        <v>148.0030438810011</v>
      </c>
    </row>
    <row r="1459" spans="1:13" ht="45">
      <c r="A1459" s="22" t="s">
        <v>2499</v>
      </c>
      <c r="B1459" s="19" t="s">
        <v>2500</v>
      </c>
      <c r="C1459" s="11"/>
      <c r="D1459" s="25"/>
      <c r="E1459" s="26"/>
      <c r="F1459" s="27"/>
      <c r="G1459" s="2"/>
      <c r="H1459" s="29"/>
      <c r="I1459" s="28"/>
      <c r="J1459" s="90"/>
      <c r="K1459" s="89"/>
      <c r="L1459" s="82">
        <f t="shared" si="130"/>
        <v>0</v>
      </c>
      <c r="M1459" s="83" t="e">
        <f t="shared" si="131"/>
        <v>#DIV/0!</v>
      </c>
    </row>
    <row r="1460" spans="1:13" ht="15">
      <c r="A1460" s="22" t="s">
        <v>2501</v>
      </c>
      <c r="B1460" s="19" t="s">
        <v>2502</v>
      </c>
      <c r="C1460" s="11" t="s">
        <v>1371</v>
      </c>
      <c r="D1460" s="25">
        <v>1.12</v>
      </c>
      <c r="E1460" s="26">
        <v>76900</v>
      </c>
      <c r="F1460" s="27">
        <f t="shared" si="129"/>
        <v>7.69</v>
      </c>
      <c r="G1460" s="2">
        <v>12.751389769681918</v>
      </c>
      <c r="H1460" s="29">
        <f t="shared" si="127"/>
        <v>165.81781234956978</v>
      </c>
      <c r="I1460" s="28">
        <v>18.75</v>
      </c>
      <c r="J1460" s="90">
        <v>16.05</v>
      </c>
      <c r="K1460" s="89">
        <f t="shared" si="128"/>
        <v>1.1682242990654206</v>
      </c>
      <c r="L1460" s="82">
        <f t="shared" si="130"/>
        <v>12.751389769681918</v>
      </c>
      <c r="M1460" s="83">
        <f t="shared" si="131"/>
        <v>147.04279563770027</v>
      </c>
    </row>
    <row r="1461" spans="1:13" ht="30">
      <c r="A1461" s="22" t="s">
        <v>2503</v>
      </c>
      <c r="B1461" s="19" t="s">
        <v>2504</v>
      </c>
      <c r="C1461" s="11" t="s">
        <v>1371</v>
      </c>
      <c r="D1461" s="25">
        <v>1.1</v>
      </c>
      <c r="E1461" s="26">
        <v>75500</v>
      </c>
      <c r="F1461" s="27">
        <f t="shared" si="129"/>
        <v>7.55</v>
      </c>
      <c r="G1461" s="2">
        <v>12.523686380937598</v>
      </c>
      <c r="H1461" s="29">
        <f t="shared" si="127"/>
        <v>165.8766408071205</v>
      </c>
      <c r="I1461" s="28">
        <v>18.41</v>
      </c>
      <c r="J1461" s="90">
        <v>15.76</v>
      </c>
      <c r="K1461" s="89">
        <f t="shared" si="128"/>
        <v>1.1681472081218274</v>
      </c>
      <c r="L1461" s="82">
        <f t="shared" si="130"/>
        <v>12.523686380937598</v>
      </c>
      <c r="M1461" s="83">
        <f t="shared" si="131"/>
        <v>147.00144542123002</v>
      </c>
    </row>
    <row r="1462" spans="1:13" ht="47.25" customHeight="1">
      <c r="A1462" s="22" t="s">
        <v>2505</v>
      </c>
      <c r="B1462" s="19" t="s">
        <v>2506</v>
      </c>
      <c r="C1462" s="11" t="s">
        <v>1371</v>
      </c>
      <c r="D1462" s="25">
        <v>1.54</v>
      </c>
      <c r="E1462" s="26">
        <v>105700</v>
      </c>
      <c r="F1462" s="27">
        <f t="shared" si="129"/>
        <v>10.57</v>
      </c>
      <c r="G1462" s="2">
        <v>17.53316093331264</v>
      </c>
      <c r="H1462" s="29">
        <f t="shared" si="127"/>
        <v>165.87664080712054</v>
      </c>
      <c r="I1462" s="28">
        <v>25.78</v>
      </c>
      <c r="J1462" s="90">
        <v>22.07</v>
      </c>
      <c r="K1462" s="89">
        <f t="shared" si="128"/>
        <v>1.1681014952424105</v>
      </c>
      <c r="L1462" s="82">
        <f t="shared" si="130"/>
        <v>17.53316093331264</v>
      </c>
      <c r="M1462" s="83">
        <f t="shared" si="131"/>
        <v>147.03566629003296</v>
      </c>
    </row>
    <row r="1463" spans="1:13" ht="30">
      <c r="A1463" s="22" t="s">
        <v>2507</v>
      </c>
      <c r="B1463" s="19" t="s">
        <v>2508</v>
      </c>
      <c r="C1463" s="11"/>
      <c r="D1463" s="25"/>
      <c r="E1463" s="26"/>
      <c r="F1463" s="27"/>
      <c r="G1463" s="2"/>
      <c r="H1463" s="29"/>
      <c r="I1463" s="28"/>
      <c r="J1463" s="90"/>
      <c r="K1463" s="89"/>
      <c r="L1463" s="82">
        <f t="shared" si="130"/>
        <v>0</v>
      </c>
      <c r="M1463" s="83" t="e">
        <f t="shared" si="131"/>
        <v>#DIV/0!</v>
      </c>
    </row>
    <row r="1464" spans="1:13" ht="30">
      <c r="A1464" s="22" t="s">
        <v>2509</v>
      </c>
      <c r="B1464" s="19" t="s">
        <v>2510</v>
      </c>
      <c r="C1464" s="11" t="s">
        <v>393</v>
      </c>
      <c r="D1464" s="25">
        <v>0.68</v>
      </c>
      <c r="E1464" s="26">
        <v>46700</v>
      </c>
      <c r="F1464" s="27">
        <f t="shared" si="129"/>
        <v>4.67</v>
      </c>
      <c r="G1464" s="2">
        <v>7.74191521730688</v>
      </c>
      <c r="H1464" s="29">
        <f t="shared" si="127"/>
        <v>165.7797691072137</v>
      </c>
      <c r="I1464" s="28">
        <v>11.38</v>
      </c>
      <c r="J1464" s="90">
        <v>9.74</v>
      </c>
      <c r="K1464" s="89">
        <f t="shared" si="128"/>
        <v>1.1683778234086244</v>
      </c>
      <c r="L1464" s="82">
        <f t="shared" si="130"/>
        <v>7.74191521730688</v>
      </c>
      <c r="M1464" s="83">
        <f t="shared" si="131"/>
        <v>146.99205145724488</v>
      </c>
    </row>
    <row r="1465" spans="1:13" ht="15">
      <c r="A1465" s="22" t="s">
        <v>2511</v>
      </c>
      <c r="B1465" s="19" t="s">
        <v>2512</v>
      </c>
      <c r="C1465" s="11" t="s">
        <v>393</v>
      </c>
      <c r="D1465" s="25">
        <v>0.573</v>
      </c>
      <c r="E1465" s="26">
        <v>39300</v>
      </c>
      <c r="F1465" s="27">
        <f t="shared" si="129"/>
        <v>3.93</v>
      </c>
      <c r="G1465" s="2">
        <v>6.523702087524768</v>
      </c>
      <c r="H1465" s="29">
        <f t="shared" si="127"/>
        <v>165.99750858841648</v>
      </c>
      <c r="I1465" s="28">
        <v>9.59</v>
      </c>
      <c r="J1465" s="90">
        <v>8.21</v>
      </c>
      <c r="K1465" s="89">
        <f t="shared" si="128"/>
        <v>1.1680876979293544</v>
      </c>
      <c r="L1465" s="82">
        <f t="shared" si="130"/>
        <v>6.523702087524768</v>
      </c>
      <c r="M1465" s="83">
        <f t="shared" si="131"/>
        <v>147.002420885204</v>
      </c>
    </row>
    <row r="1466" spans="1:13" ht="15">
      <c r="A1466" s="22" t="s">
        <v>2513</v>
      </c>
      <c r="B1466" s="19" t="s">
        <v>2514</v>
      </c>
      <c r="C1466" s="11" t="s">
        <v>393</v>
      </c>
      <c r="D1466" s="25">
        <v>0.53</v>
      </c>
      <c r="E1466" s="26">
        <v>36400</v>
      </c>
      <c r="F1466" s="27">
        <f t="shared" si="129"/>
        <v>3.64</v>
      </c>
      <c r="G1466" s="2">
        <v>6.034139801724479</v>
      </c>
      <c r="H1466" s="29">
        <f t="shared" si="127"/>
        <v>165.77307147594723</v>
      </c>
      <c r="I1466" s="28">
        <v>8.87</v>
      </c>
      <c r="J1466" s="90">
        <v>7.59</v>
      </c>
      <c r="K1466" s="89">
        <f t="shared" si="128"/>
        <v>1.1686429512516467</v>
      </c>
      <c r="L1466" s="82">
        <f t="shared" si="130"/>
        <v>6.034139801724479</v>
      </c>
      <c r="M1466" s="83">
        <f t="shared" si="131"/>
        <v>146.99692568384094</v>
      </c>
    </row>
    <row r="1467" spans="1:13" ht="15">
      <c r="A1467" s="22" t="s">
        <v>2515</v>
      </c>
      <c r="B1467" s="19" t="s">
        <v>2516</v>
      </c>
      <c r="C1467" s="11" t="s">
        <v>2517</v>
      </c>
      <c r="D1467" s="25">
        <v>0.7</v>
      </c>
      <c r="E1467" s="26">
        <v>48000</v>
      </c>
      <c r="F1467" s="27">
        <f t="shared" si="129"/>
        <v>4.8</v>
      </c>
      <c r="G1467" s="2">
        <v>7.969618606051199</v>
      </c>
      <c r="H1467" s="29">
        <f t="shared" si="127"/>
        <v>166.03372095939997</v>
      </c>
      <c r="I1467" s="28">
        <v>11.72</v>
      </c>
      <c r="J1467" s="90">
        <v>10.03</v>
      </c>
      <c r="K1467" s="89">
        <f t="shared" si="128"/>
        <v>1.1684945164506482</v>
      </c>
      <c r="L1467" s="82">
        <f t="shared" si="130"/>
        <v>7.969618606051199</v>
      </c>
      <c r="M1467" s="83">
        <f t="shared" si="131"/>
        <v>147.0584802025683</v>
      </c>
    </row>
    <row r="1468" spans="1:13" ht="18" customHeight="1">
      <c r="A1468" s="22" t="s">
        <v>2518</v>
      </c>
      <c r="B1468" s="19" t="s">
        <v>2519</v>
      </c>
      <c r="C1468" s="11" t="s">
        <v>2520</v>
      </c>
      <c r="D1468" s="25">
        <v>0.46</v>
      </c>
      <c r="E1468" s="26">
        <v>31600</v>
      </c>
      <c r="F1468" s="27">
        <f t="shared" si="129"/>
        <v>3.16</v>
      </c>
      <c r="G1468" s="2">
        <v>5.23717794111936</v>
      </c>
      <c r="H1468" s="29">
        <f t="shared" si="127"/>
        <v>165.73347914934683</v>
      </c>
      <c r="I1468" s="28">
        <v>7.7</v>
      </c>
      <c r="J1468" s="90">
        <v>6.59</v>
      </c>
      <c r="K1468" s="89">
        <f t="shared" si="128"/>
        <v>1.1684370257966616</v>
      </c>
      <c r="L1468" s="82">
        <f t="shared" si="130"/>
        <v>5.23717794111936</v>
      </c>
      <c r="M1468" s="83">
        <f t="shared" si="131"/>
        <v>147.0257471976263</v>
      </c>
    </row>
    <row r="1469" spans="1:13" ht="30">
      <c r="A1469" s="22" t="s">
        <v>2521</v>
      </c>
      <c r="B1469" s="19" t="s">
        <v>2522</v>
      </c>
      <c r="C1469" s="11" t="s">
        <v>2523</v>
      </c>
      <c r="D1469" s="25">
        <v>0.87</v>
      </c>
      <c r="E1469" s="26">
        <v>59700</v>
      </c>
      <c r="F1469" s="27">
        <f t="shared" si="129"/>
        <v>5.97</v>
      </c>
      <c r="G1469" s="2">
        <v>9.90509741037792</v>
      </c>
      <c r="H1469" s="29">
        <f t="shared" si="127"/>
        <v>165.91452948706734</v>
      </c>
      <c r="I1469" s="28">
        <v>14.56</v>
      </c>
      <c r="J1469" s="90">
        <v>12.47</v>
      </c>
      <c r="K1469" s="89">
        <f t="shared" si="128"/>
        <v>1.1676022453889334</v>
      </c>
      <c r="L1469" s="82">
        <f t="shared" si="130"/>
        <v>9.90509741037792</v>
      </c>
      <c r="M1469" s="83">
        <f t="shared" si="131"/>
        <v>146.99502081367697</v>
      </c>
    </row>
    <row r="1470" spans="1:13" ht="18" customHeight="1">
      <c r="A1470" s="22" t="s">
        <v>2524</v>
      </c>
      <c r="B1470" s="19" t="s">
        <v>2525</v>
      </c>
      <c r="C1470" s="11" t="s">
        <v>2526</v>
      </c>
      <c r="D1470" s="25">
        <v>0.8</v>
      </c>
      <c r="E1470" s="26">
        <v>54900</v>
      </c>
      <c r="F1470" s="27">
        <f t="shared" si="129"/>
        <v>5.49</v>
      </c>
      <c r="G1470" s="2">
        <v>8.98829166096</v>
      </c>
      <c r="H1470" s="29">
        <f t="shared" si="127"/>
        <v>163.72115958032785</v>
      </c>
      <c r="I1470" s="28">
        <v>13.08</v>
      </c>
      <c r="J1470" s="90">
        <v>11.19</v>
      </c>
      <c r="K1470" s="89">
        <f t="shared" si="128"/>
        <v>1.1689008042895443</v>
      </c>
      <c r="L1470" s="82">
        <f t="shared" si="130"/>
        <v>8.98829166096</v>
      </c>
      <c r="M1470" s="83">
        <f t="shared" si="131"/>
        <v>145.5226476106916</v>
      </c>
    </row>
    <row r="1471" spans="1:13" ht="15">
      <c r="A1471" s="22" t="s">
        <v>2527</v>
      </c>
      <c r="B1471" s="19" t="s">
        <v>2528</v>
      </c>
      <c r="C1471" s="11" t="s">
        <v>2529</v>
      </c>
      <c r="D1471" s="25">
        <v>0.26</v>
      </c>
      <c r="E1471" s="26">
        <v>15000</v>
      </c>
      <c r="F1471" s="27">
        <f t="shared" si="129"/>
        <v>1.5</v>
      </c>
      <c r="G1471" s="2">
        <v>2.48450488633152</v>
      </c>
      <c r="H1471" s="29">
        <f aca="true" t="shared" si="132" ref="H1471:H1483">G1471/F1471%</f>
        <v>165.633659088768</v>
      </c>
      <c r="I1471" s="28">
        <v>3.66</v>
      </c>
      <c r="J1471" s="90">
        <v>3.14</v>
      </c>
      <c r="K1471" s="89">
        <f t="shared" si="128"/>
        <v>1.1656050955414012</v>
      </c>
      <c r="L1471" s="82">
        <f t="shared" si="130"/>
        <v>2.48450488633152</v>
      </c>
      <c r="M1471" s="83">
        <f t="shared" si="131"/>
        <v>147.31305300043704</v>
      </c>
    </row>
    <row r="1472" spans="1:13" ht="18" customHeight="1">
      <c r="A1472" s="22" t="s">
        <v>2530</v>
      </c>
      <c r="B1472" s="19" t="s">
        <v>2531</v>
      </c>
      <c r="C1472" s="11" t="s">
        <v>2532</v>
      </c>
      <c r="D1472" s="25">
        <v>0.37</v>
      </c>
      <c r="E1472" s="26">
        <v>25400</v>
      </c>
      <c r="F1472" s="27">
        <f t="shared" si="129"/>
        <v>2.54</v>
      </c>
      <c r="G1472" s="2">
        <v>4.21251269176992</v>
      </c>
      <c r="H1472" s="29">
        <f t="shared" si="132"/>
        <v>165.8469563688945</v>
      </c>
      <c r="I1472" s="28">
        <v>6.19</v>
      </c>
      <c r="J1472" s="90">
        <v>5.3</v>
      </c>
      <c r="K1472" s="89">
        <f t="shared" si="128"/>
        <v>1.1679245283018869</v>
      </c>
      <c r="L1472" s="82">
        <f t="shared" si="130"/>
        <v>4.21251269176992</v>
      </c>
      <c r="M1472" s="83">
        <f t="shared" si="131"/>
        <v>146.94317745543037</v>
      </c>
    </row>
    <row r="1473" spans="1:13" ht="15">
      <c r="A1473" s="22" t="s">
        <v>2533</v>
      </c>
      <c r="B1473" s="19" t="s">
        <v>2534</v>
      </c>
      <c r="C1473" s="11" t="s">
        <v>2392</v>
      </c>
      <c r="D1473" s="25">
        <v>0.1</v>
      </c>
      <c r="E1473" s="26">
        <v>6900</v>
      </c>
      <c r="F1473" s="27">
        <f t="shared" si="129"/>
        <v>0.69</v>
      </c>
      <c r="G1473" s="2">
        <v>1.1385169437215998</v>
      </c>
      <c r="H1473" s="29">
        <f t="shared" si="132"/>
        <v>165.00245561182606</v>
      </c>
      <c r="I1473" s="28">
        <v>1.67</v>
      </c>
      <c r="J1473" s="90">
        <v>1.43</v>
      </c>
      <c r="K1473" s="89">
        <f t="shared" si="128"/>
        <v>1.167832167832168</v>
      </c>
      <c r="L1473" s="82">
        <f t="shared" si="130"/>
        <v>1.1385169437215998</v>
      </c>
      <c r="M1473" s="83">
        <f t="shared" si="131"/>
        <v>146.68205064573576</v>
      </c>
    </row>
    <row r="1474" spans="1:13" ht="18" customHeight="1">
      <c r="A1474" s="22" t="s">
        <v>2535</v>
      </c>
      <c r="B1474" s="19" t="s">
        <v>2536</v>
      </c>
      <c r="C1474" s="11" t="s">
        <v>2537</v>
      </c>
      <c r="D1474" s="25">
        <v>0.25</v>
      </c>
      <c r="E1474" s="26">
        <v>14400</v>
      </c>
      <c r="F1474" s="27">
        <f t="shared" si="129"/>
        <v>1.44</v>
      </c>
      <c r="G1474" s="2">
        <v>2.3889470060880003</v>
      </c>
      <c r="H1474" s="29">
        <f t="shared" si="132"/>
        <v>165.899097645</v>
      </c>
      <c r="I1474" s="28">
        <v>3.52</v>
      </c>
      <c r="J1474" s="90">
        <v>3.01</v>
      </c>
      <c r="K1474" s="89">
        <f t="shared" si="128"/>
        <v>1.169435215946844</v>
      </c>
      <c r="L1474" s="82">
        <f t="shared" si="130"/>
        <v>2.3889470060880003</v>
      </c>
      <c r="M1474" s="83">
        <f t="shared" si="131"/>
        <v>147.34525257486334</v>
      </c>
    </row>
    <row r="1475" spans="1:13" ht="15">
      <c r="A1475" s="22" t="s">
        <v>2538</v>
      </c>
      <c r="B1475" s="19" t="s">
        <v>2539</v>
      </c>
      <c r="C1475" s="11" t="s">
        <v>2540</v>
      </c>
      <c r="D1475" s="25">
        <v>0.25</v>
      </c>
      <c r="E1475" s="26">
        <v>17200</v>
      </c>
      <c r="F1475" s="27">
        <f t="shared" si="129"/>
        <v>1.72</v>
      </c>
      <c r="G1475" s="2">
        <v>2.846292359303999</v>
      </c>
      <c r="H1475" s="29">
        <f t="shared" si="132"/>
        <v>165.4821139130232</v>
      </c>
      <c r="I1475" s="28">
        <v>4.18</v>
      </c>
      <c r="J1475" s="90">
        <v>3.58</v>
      </c>
      <c r="K1475" s="89">
        <f t="shared" si="128"/>
        <v>1.1675977653631284</v>
      </c>
      <c r="L1475" s="82">
        <f t="shared" si="130"/>
        <v>2.846292359303999</v>
      </c>
      <c r="M1475" s="83">
        <f t="shared" si="131"/>
        <v>146.85771777225762</v>
      </c>
    </row>
    <row r="1476" spans="1:13" ht="15">
      <c r="A1476" s="22" t="s">
        <v>2541</v>
      </c>
      <c r="B1476" s="19" t="s">
        <v>2542</v>
      </c>
      <c r="C1476" s="11" t="s">
        <v>2537</v>
      </c>
      <c r="D1476" s="25">
        <v>0.42</v>
      </c>
      <c r="E1476" s="26">
        <v>24200</v>
      </c>
      <c r="F1476" s="27">
        <f t="shared" si="129"/>
        <v>2.42</v>
      </c>
      <c r="G1476" s="2">
        <v>4.01343097022784</v>
      </c>
      <c r="H1476" s="29">
        <f t="shared" si="132"/>
        <v>165.84425496809257</v>
      </c>
      <c r="I1476" s="28">
        <v>5.92</v>
      </c>
      <c r="J1476" s="90">
        <v>5.06</v>
      </c>
      <c r="K1476" s="89">
        <f t="shared" si="128"/>
        <v>1.1699604743083005</v>
      </c>
      <c r="L1476" s="82">
        <f t="shared" si="130"/>
        <v>4.01343097022784</v>
      </c>
      <c r="M1476" s="83">
        <f t="shared" si="131"/>
        <v>147.50471713392707</v>
      </c>
    </row>
    <row r="1477" spans="1:13" ht="30" customHeight="1">
      <c r="A1477" s="22" t="s">
        <v>2543</v>
      </c>
      <c r="B1477" s="19" t="s">
        <v>2544</v>
      </c>
      <c r="C1477" s="11" t="s">
        <v>2537</v>
      </c>
      <c r="D1477" s="25">
        <v>0.11</v>
      </c>
      <c r="E1477" s="26">
        <v>7600</v>
      </c>
      <c r="F1477" s="27">
        <f t="shared" si="129"/>
        <v>0.76</v>
      </c>
      <c r="G1477" s="2">
        <v>1.25236863809376</v>
      </c>
      <c r="H1477" s="29">
        <f t="shared" si="132"/>
        <v>164.7853471176</v>
      </c>
      <c r="I1477" s="28">
        <v>1.84</v>
      </c>
      <c r="J1477" s="90">
        <v>1.58</v>
      </c>
      <c r="K1477" s="89">
        <f t="shared" si="128"/>
        <v>1.1645569620253164</v>
      </c>
      <c r="L1477" s="82">
        <f t="shared" si="130"/>
        <v>1.25236863809376</v>
      </c>
      <c r="M1477" s="83">
        <f t="shared" si="131"/>
        <v>146.92159672735642</v>
      </c>
    </row>
    <row r="1478" spans="1:13" ht="18" customHeight="1">
      <c r="A1478" s="22" t="s">
        <v>2545</v>
      </c>
      <c r="B1478" s="19" t="s">
        <v>2546</v>
      </c>
      <c r="C1478" s="52" t="s">
        <v>2547</v>
      </c>
      <c r="D1478" s="25">
        <v>0.5</v>
      </c>
      <c r="E1478" s="26">
        <v>34300</v>
      </c>
      <c r="F1478" s="27">
        <f t="shared" si="129"/>
        <v>3.43</v>
      </c>
      <c r="G1478" s="2">
        <v>5.692584718607998</v>
      </c>
      <c r="H1478" s="29">
        <f t="shared" si="132"/>
        <v>165.96456905562675</v>
      </c>
      <c r="I1478" s="28">
        <v>8.37</v>
      </c>
      <c r="J1478" s="90">
        <v>7.16</v>
      </c>
      <c r="K1478" s="89">
        <f t="shared" si="128"/>
        <v>1.1689944134078212</v>
      </c>
      <c r="L1478" s="82">
        <f t="shared" si="130"/>
        <v>5.692584718607998</v>
      </c>
      <c r="M1478" s="83">
        <f t="shared" si="131"/>
        <v>147.03338489877947</v>
      </c>
    </row>
    <row r="1479" spans="1:13" ht="30">
      <c r="A1479" s="22" t="s">
        <v>2548</v>
      </c>
      <c r="B1479" s="19" t="s">
        <v>2549</v>
      </c>
      <c r="C1479" s="52" t="s">
        <v>2550</v>
      </c>
      <c r="D1479" s="24">
        <v>0.39</v>
      </c>
      <c r="E1479" s="26">
        <v>26800</v>
      </c>
      <c r="F1479" s="27">
        <f t="shared" si="129"/>
        <v>2.68</v>
      </c>
      <c r="G1479" s="2">
        <v>4.440216080514239</v>
      </c>
      <c r="H1479" s="29">
        <f t="shared" si="132"/>
        <v>165.67970449679996</v>
      </c>
      <c r="I1479" s="28">
        <v>6.53</v>
      </c>
      <c r="J1479" s="90">
        <v>5.59</v>
      </c>
      <c r="K1479" s="89">
        <f t="shared" si="128"/>
        <v>1.1681574239713775</v>
      </c>
      <c r="L1479" s="82">
        <f t="shared" si="130"/>
        <v>4.440216080514239</v>
      </c>
      <c r="M1479" s="83">
        <f t="shared" si="131"/>
        <v>147.06491489584747</v>
      </c>
    </row>
    <row r="1480" spans="1:13" ht="18" customHeight="1">
      <c r="A1480" s="22" t="s">
        <v>2551</v>
      </c>
      <c r="B1480" s="19" t="s">
        <v>2552</v>
      </c>
      <c r="C1480" s="52" t="s">
        <v>255</v>
      </c>
      <c r="D1480" s="24">
        <v>0.42</v>
      </c>
      <c r="E1480" s="26">
        <v>24200</v>
      </c>
      <c r="F1480" s="27">
        <f t="shared" si="129"/>
        <v>2.42</v>
      </c>
      <c r="G1480" s="2">
        <v>4.01343097022784</v>
      </c>
      <c r="H1480" s="29">
        <f t="shared" si="132"/>
        <v>165.84425496809257</v>
      </c>
      <c r="I1480" s="28">
        <v>5.92</v>
      </c>
      <c r="J1480" s="90">
        <v>5.06</v>
      </c>
      <c r="K1480" s="89">
        <f t="shared" si="128"/>
        <v>1.1699604743083005</v>
      </c>
      <c r="L1480" s="82">
        <f t="shared" si="130"/>
        <v>4.01343097022784</v>
      </c>
      <c r="M1480" s="83">
        <f t="shared" si="131"/>
        <v>147.50471713392707</v>
      </c>
    </row>
    <row r="1481" spans="1:13" ht="15" customHeight="1">
      <c r="A1481" s="22" t="s">
        <v>2553</v>
      </c>
      <c r="B1481" s="19" t="s">
        <v>2554</v>
      </c>
      <c r="C1481" s="52" t="s">
        <v>2555</v>
      </c>
      <c r="D1481" s="24">
        <v>0.12</v>
      </c>
      <c r="E1481" s="26">
        <v>6900</v>
      </c>
      <c r="F1481" s="27">
        <f t="shared" si="129"/>
        <v>0.69</v>
      </c>
      <c r="G1481" s="2">
        <v>1.14669456292224</v>
      </c>
      <c r="H1481" s="29">
        <f t="shared" si="132"/>
        <v>166.1876178148174</v>
      </c>
      <c r="I1481" s="28">
        <v>1.69</v>
      </c>
      <c r="J1481" s="90">
        <v>1.45</v>
      </c>
      <c r="K1481" s="89">
        <f t="shared" si="128"/>
        <v>1.1655172413793105</v>
      </c>
      <c r="L1481" s="82">
        <f t="shared" si="130"/>
        <v>1.14669456292224</v>
      </c>
      <c r="M1481" s="83">
        <f t="shared" si="131"/>
        <v>147.38013544715852</v>
      </c>
    </row>
    <row r="1482" spans="1:13" ht="15" customHeight="1">
      <c r="A1482" s="22" t="s">
        <v>2556</v>
      </c>
      <c r="B1482" s="19" t="s">
        <v>2557</v>
      </c>
      <c r="C1482" s="52" t="s">
        <v>2555</v>
      </c>
      <c r="D1482" s="24">
        <v>0.17</v>
      </c>
      <c r="E1482" s="26">
        <v>9800</v>
      </c>
      <c r="F1482" s="27">
        <f t="shared" si="129"/>
        <v>0.98</v>
      </c>
      <c r="G1482" s="2">
        <v>1.6244839641398403</v>
      </c>
      <c r="H1482" s="29">
        <f t="shared" si="132"/>
        <v>165.7636698101878</v>
      </c>
      <c r="I1482" s="28">
        <v>2.4</v>
      </c>
      <c r="J1482" s="90">
        <v>2.05</v>
      </c>
      <c r="K1482" s="89">
        <f t="shared" si="128"/>
        <v>1.1707317073170733</v>
      </c>
      <c r="L1482" s="82">
        <f t="shared" si="130"/>
        <v>1.6244839641398403</v>
      </c>
      <c r="M1482" s="83">
        <f t="shared" si="131"/>
        <v>147.73922383843248</v>
      </c>
    </row>
    <row r="1483" spans="1:13" ht="15">
      <c r="A1483" s="22" t="s">
        <v>2558</v>
      </c>
      <c r="B1483" s="19" t="s">
        <v>2559</v>
      </c>
      <c r="C1483" s="11" t="s">
        <v>145</v>
      </c>
      <c r="D1483" s="24">
        <v>0.08</v>
      </c>
      <c r="E1483" s="26">
        <v>4600</v>
      </c>
      <c r="F1483" s="27">
        <f t="shared" si="129"/>
        <v>0.46</v>
      </c>
      <c r="G1483" s="2">
        <v>0.7644630419481598</v>
      </c>
      <c r="H1483" s="29">
        <f t="shared" si="132"/>
        <v>166.18761781481737</v>
      </c>
      <c r="I1483" s="28">
        <v>1.13</v>
      </c>
      <c r="J1483" s="90">
        <v>0.96</v>
      </c>
      <c r="K1483" s="89">
        <f t="shared" si="128"/>
        <v>1.1770833333333333</v>
      </c>
      <c r="L1483" s="82">
        <f t="shared" si="130"/>
        <v>0.7644630419481598</v>
      </c>
      <c r="M1483" s="83">
        <f t="shared" si="131"/>
        <v>147.81617135084838</v>
      </c>
    </row>
    <row r="1484" spans="1:13" ht="15">
      <c r="A1484" s="22" t="s">
        <v>2560</v>
      </c>
      <c r="B1484" s="19" t="s">
        <v>2561</v>
      </c>
      <c r="C1484" s="11" t="s">
        <v>2562</v>
      </c>
      <c r="D1484" s="24"/>
      <c r="E1484" s="26"/>
      <c r="F1484" s="27"/>
      <c r="G1484" s="2">
        <v>0</v>
      </c>
      <c r="H1484" s="29"/>
      <c r="I1484" s="28">
        <v>0</v>
      </c>
      <c r="J1484" s="90">
        <v>0</v>
      </c>
      <c r="K1484" s="89"/>
      <c r="L1484" s="82">
        <f t="shared" si="130"/>
        <v>0</v>
      </c>
      <c r="M1484" s="83" t="e">
        <f t="shared" si="131"/>
        <v>#DIV/0!</v>
      </c>
    </row>
    <row r="1485" spans="1:13" ht="15">
      <c r="A1485" s="22" t="s">
        <v>2563</v>
      </c>
      <c r="B1485" s="19" t="s">
        <v>2564</v>
      </c>
      <c r="C1485" s="11" t="s">
        <v>2562</v>
      </c>
      <c r="D1485" s="24">
        <v>0.33</v>
      </c>
      <c r="E1485" s="26">
        <v>19000</v>
      </c>
      <c r="F1485" s="27">
        <f t="shared" si="129"/>
        <v>1.9</v>
      </c>
      <c r="G1485" s="2">
        <v>3.1534100480361604</v>
      </c>
      <c r="H1485" s="29">
        <f>G1485/F1485%</f>
        <v>165.96894989664003</v>
      </c>
      <c r="I1485" s="28">
        <v>4.65</v>
      </c>
      <c r="J1485" s="90">
        <v>3.98</v>
      </c>
      <c r="K1485" s="89">
        <f t="shared" si="128"/>
        <v>1.1683417085427137</v>
      </c>
      <c r="L1485" s="82">
        <f t="shared" si="130"/>
        <v>3.1534100480361604</v>
      </c>
      <c r="M1485" s="83">
        <f t="shared" si="131"/>
        <v>147.45941470237486</v>
      </c>
    </row>
    <row r="1486" spans="1:13" ht="15">
      <c r="A1486" s="22" t="s">
        <v>2565</v>
      </c>
      <c r="B1486" s="19" t="s">
        <v>2566</v>
      </c>
      <c r="C1486" s="11" t="s">
        <v>2562</v>
      </c>
      <c r="D1486" s="24">
        <v>0.25</v>
      </c>
      <c r="E1486" s="26">
        <v>14400</v>
      </c>
      <c r="F1486" s="27">
        <f t="shared" si="129"/>
        <v>1.44</v>
      </c>
      <c r="G1486" s="2">
        <v>2.3889470060880003</v>
      </c>
      <c r="H1486" s="29">
        <f>G1486/F1486%</f>
        <v>165.899097645</v>
      </c>
      <c r="I1486" s="28">
        <v>3.52</v>
      </c>
      <c r="J1486" s="90">
        <v>3.01</v>
      </c>
      <c r="K1486" s="89">
        <f t="shared" si="128"/>
        <v>1.169435215946844</v>
      </c>
      <c r="L1486" s="82">
        <f t="shared" si="130"/>
        <v>2.3889470060880003</v>
      </c>
      <c r="M1486" s="83">
        <f t="shared" si="131"/>
        <v>147.34525257486334</v>
      </c>
    </row>
    <row r="1487" spans="1:13" ht="15">
      <c r="A1487" s="22" t="s">
        <v>2567</v>
      </c>
      <c r="B1487" s="19" t="s">
        <v>2568</v>
      </c>
      <c r="C1487" s="11" t="s">
        <v>2562</v>
      </c>
      <c r="D1487" s="24">
        <v>0.42</v>
      </c>
      <c r="E1487" s="26">
        <v>24200</v>
      </c>
      <c r="F1487" s="27">
        <f t="shared" si="129"/>
        <v>2.42</v>
      </c>
      <c r="G1487" s="2">
        <v>4.01343097022784</v>
      </c>
      <c r="H1487" s="29">
        <f>G1487/F1487%</f>
        <v>165.84425496809257</v>
      </c>
      <c r="I1487" s="28">
        <v>5.92</v>
      </c>
      <c r="J1487" s="90">
        <v>5.06</v>
      </c>
      <c r="K1487" s="89">
        <f t="shared" si="128"/>
        <v>1.1699604743083005</v>
      </c>
      <c r="L1487" s="82">
        <f t="shared" si="130"/>
        <v>4.01343097022784</v>
      </c>
      <c r="M1487" s="83">
        <f t="shared" si="131"/>
        <v>147.50471713392707</v>
      </c>
    </row>
    <row r="1488" spans="1:13" ht="15">
      <c r="A1488" s="22" t="s">
        <v>2569</v>
      </c>
      <c r="B1488" s="19" t="s">
        <v>2570</v>
      </c>
      <c r="C1488" s="11" t="s">
        <v>2571</v>
      </c>
      <c r="D1488" s="24"/>
      <c r="E1488" s="26"/>
      <c r="F1488" s="27"/>
      <c r="G1488" s="2">
        <v>0</v>
      </c>
      <c r="H1488" s="29"/>
      <c r="I1488" s="28">
        <v>0</v>
      </c>
      <c r="J1488" s="90">
        <v>0</v>
      </c>
      <c r="K1488" s="89"/>
      <c r="L1488" s="82">
        <f t="shared" si="130"/>
        <v>0</v>
      </c>
      <c r="M1488" s="83" t="e">
        <f t="shared" si="131"/>
        <v>#DIV/0!</v>
      </c>
    </row>
    <row r="1489" spans="1:13" ht="15">
      <c r="A1489" s="22" t="s">
        <v>2572</v>
      </c>
      <c r="B1489" s="19" t="s">
        <v>2573</v>
      </c>
      <c r="C1489" s="11"/>
      <c r="D1489" s="24">
        <v>0.02</v>
      </c>
      <c r="E1489" s="26">
        <v>900</v>
      </c>
      <c r="F1489" s="27">
        <f t="shared" si="129"/>
        <v>0.09</v>
      </c>
      <c r="G1489" s="2">
        <v>0.14058565447680002</v>
      </c>
      <c r="H1489" s="29">
        <f aca="true" t="shared" si="133" ref="H1489:H1494">G1489/F1489%</f>
        <v>156.20628275200002</v>
      </c>
      <c r="I1489" s="28">
        <v>0.21</v>
      </c>
      <c r="J1489" s="90">
        <v>0.18</v>
      </c>
      <c r="K1489" s="89">
        <f t="shared" si="128"/>
        <v>1.1666666666666667</v>
      </c>
      <c r="L1489" s="82">
        <f t="shared" si="130"/>
        <v>0.14058565447680002</v>
      </c>
      <c r="M1489" s="83">
        <f t="shared" si="131"/>
        <v>149.3751270579709</v>
      </c>
    </row>
    <row r="1490" spans="1:13" ht="15">
      <c r="A1490" s="22" t="s">
        <v>2574</v>
      </c>
      <c r="B1490" s="19" t="s">
        <v>2575</v>
      </c>
      <c r="C1490" s="11"/>
      <c r="D1490" s="24">
        <v>0.08</v>
      </c>
      <c r="E1490" s="26">
        <v>3600</v>
      </c>
      <c r="F1490" s="27">
        <f t="shared" si="129"/>
        <v>0.36</v>
      </c>
      <c r="G1490" s="2">
        <v>0.5623426179072001</v>
      </c>
      <c r="H1490" s="29">
        <f t="shared" si="133"/>
        <v>156.20628275200002</v>
      </c>
      <c r="I1490" s="28">
        <v>0.87</v>
      </c>
      <c r="J1490" s="90">
        <v>0.74</v>
      </c>
      <c r="K1490" s="89">
        <f aca="true" t="shared" si="134" ref="K1490:K1553">I1490/J1490</f>
        <v>1.1756756756756757</v>
      </c>
      <c r="L1490" s="82">
        <f t="shared" si="130"/>
        <v>0.5623426179072001</v>
      </c>
      <c r="M1490" s="83">
        <f t="shared" si="131"/>
        <v>154.709953024327</v>
      </c>
    </row>
    <row r="1491" spans="1:13" ht="15" customHeight="1">
      <c r="A1491" s="22" t="s">
        <v>2576</v>
      </c>
      <c r="B1491" s="19" t="s">
        <v>2577</v>
      </c>
      <c r="C1491" s="52" t="s">
        <v>2578</v>
      </c>
      <c r="D1491" s="24">
        <v>0.04</v>
      </c>
      <c r="E1491" s="26">
        <v>2300</v>
      </c>
      <c r="F1491" s="27">
        <f t="shared" si="129"/>
        <v>0.23</v>
      </c>
      <c r="G1491" s="2">
        <v>0.3822315209740799</v>
      </c>
      <c r="H1491" s="29">
        <f t="shared" si="133"/>
        <v>166.18761781481737</v>
      </c>
      <c r="I1491" s="28">
        <v>0.56</v>
      </c>
      <c r="J1491" s="90">
        <v>0.48</v>
      </c>
      <c r="K1491" s="89">
        <f t="shared" si="134"/>
        <v>1.1666666666666667</v>
      </c>
      <c r="L1491" s="82">
        <f t="shared" si="130"/>
        <v>0.3822315209740799</v>
      </c>
      <c r="M1491" s="83">
        <f t="shared" si="131"/>
        <v>146.50806363977895</v>
      </c>
    </row>
    <row r="1492" spans="1:13" ht="17.25" customHeight="1">
      <c r="A1492" s="22" t="s">
        <v>2579</v>
      </c>
      <c r="B1492" s="19" t="s">
        <v>2580</v>
      </c>
      <c r="C1492" s="11" t="s">
        <v>2581</v>
      </c>
      <c r="D1492" s="24">
        <v>0.24</v>
      </c>
      <c r="E1492" s="26">
        <v>13800</v>
      </c>
      <c r="F1492" s="27">
        <f t="shared" si="129"/>
        <v>1.38</v>
      </c>
      <c r="G1492" s="2">
        <v>2.29338912584448</v>
      </c>
      <c r="H1492" s="29">
        <f t="shared" si="133"/>
        <v>166.1876178148174</v>
      </c>
      <c r="I1492" s="28">
        <v>3.38</v>
      </c>
      <c r="J1492" s="90">
        <v>2.89</v>
      </c>
      <c r="K1492" s="89">
        <f t="shared" si="134"/>
        <v>1.1695501730103806</v>
      </c>
      <c r="L1492" s="82">
        <f t="shared" si="130"/>
        <v>2.29338912584448</v>
      </c>
      <c r="M1492" s="83">
        <f t="shared" si="131"/>
        <v>147.38013544715852</v>
      </c>
    </row>
    <row r="1493" spans="1:13" ht="18" customHeight="1">
      <c r="A1493" s="22" t="s">
        <v>2582</v>
      </c>
      <c r="B1493" s="10" t="s">
        <v>2583</v>
      </c>
      <c r="C1493" s="11" t="s">
        <v>2584</v>
      </c>
      <c r="D1493" s="25">
        <v>0.19</v>
      </c>
      <c r="E1493" s="26">
        <v>13000</v>
      </c>
      <c r="F1493" s="27">
        <f t="shared" si="129"/>
        <v>1.3</v>
      </c>
      <c r="G1493" s="2">
        <v>2.16318219307104</v>
      </c>
      <c r="H1493" s="29">
        <f t="shared" si="133"/>
        <v>166.39863023623383</v>
      </c>
      <c r="I1493" s="28">
        <v>3.18</v>
      </c>
      <c r="J1493" s="90">
        <v>2.72</v>
      </c>
      <c r="K1493" s="89">
        <f t="shared" si="134"/>
        <v>1.1691176470588236</v>
      </c>
      <c r="L1493" s="82">
        <f t="shared" si="130"/>
        <v>2.16318219307104</v>
      </c>
      <c r="M1493" s="83">
        <f t="shared" si="131"/>
        <v>147.00564798406546</v>
      </c>
    </row>
    <row r="1494" spans="1:13" ht="30">
      <c r="A1494" s="22" t="s">
        <v>2585</v>
      </c>
      <c r="B1494" s="10" t="s">
        <v>2586</v>
      </c>
      <c r="C1494" s="11" t="s">
        <v>2584</v>
      </c>
      <c r="D1494" s="25">
        <v>0.15</v>
      </c>
      <c r="E1494" s="26">
        <v>10300</v>
      </c>
      <c r="F1494" s="27">
        <f t="shared" si="129"/>
        <v>1.03</v>
      </c>
      <c r="G1494" s="2">
        <v>1.7077754155823996</v>
      </c>
      <c r="H1494" s="29">
        <f t="shared" si="133"/>
        <v>165.8034384060582</v>
      </c>
      <c r="I1494" s="28">
        <v>2.51</v>
      </c>
      <c r="J1494" s="90">
        <v>2.15</v>
      </c>
      <c r="K1494" s="89">
        <f t="shared" si="134"/>
        <v>1.1674418604651162</v>
      </c>
      <c r="L1494" s="82">
        <f t="shared" si="130"/>
        <v>1.7077754155823996</v>
      </c>
      <c r="M1494" s="83">
        <f t="shared" si="131"/>
        <v>146.97482918993882</v>
      </c>
    </row>
    <row r="1495" spans="1:13" ht="15" customHeight="1">
      <c r="A1495" s="22" t="s">
        <v>2587</v>
      </c>
      <c r="B1495" s="10" t="s">
        <v>2588</v>
      </c>
      <c r="C1495" s="11" t="s">
        <v>2589</v>
      </c>
      <c r="D1495" s="11">
        <v>0.75</v>
      </c>
      <c r="E1495" s="26"/>
      <c r="F1495" s="27"/>
      <c r="G1495" s="2">
        <v>8.23926735588</v>
      </c>
      <c r="H1495" s="29"/>
      <c r="I1495" s="28">
        <v>12.03</v>
      </c>
      <c r="J1495" s="90">
        <v>10.3</v>
      </c>
      <c r="K1495" s="89">
        <f t="shared" si="134"/>
        <v>1.1679611650485435</v>
      </c>
      <c r="L1495" s="82">
        <f t="shared" si="130"/>
        <v>8.23926735588</v>
      </c>
      <c r="M1495" s="83">
        <f t="shared" si="131"/>
        <v>146.00812766944287</v>
      </c>
    </row>
    <row r="1496" spans="1:13" ht="15">
      <c r="A1496" s="22" t="s">
        <v>2590</v>
      </c>
      <c r="B1496" s="10" t="s">
        <v>2591</v>
      </c>
      <c r="C1496" s="11" t="s">
        <v>2324</v>
      </c>
      <c r="D1496" s="11">
        <v>0.25</v>
      </c>
      <c r="E1496" s="26"/>
      <c r="F1496" s="27"/>
      <c r="G1496" s="2">
        <v>2.35786107612</v>
      </c>
      <c r="H1496" s="29"/>
      <c r="I1496" s="28">
        <v>3.45</v>
      </c>
      <c r="J1496" s="90">
        <v>2.96</v>
      </c>
      <c r="K1496" s="89">
        <f t="shared" si="134"/>
        <v>1.1655405405405406</v>
      </c>
      <c r="L1496" s="82">
        <f t="shared" si="130"/>
        <v>2.35786107612</v>
      </c>
      <c r="M1496" s="83">
        <f t="shared" si="131"/>
        <v>146.31905310032855</v>
      </c>
    </row>
    <row r="1497" spans="1:13" ht="30">
      <c r="A1497" s="22" t="s">
        <v>2592</v>
      </c>
      <c r="B1497" s="10" t="s">
        <v>2593</v>
      </c>
      <c r="C1497" s="11"/>
      <c r="D1497" s="11"/>
      <c r="E1497" s="26"/>
      <c r="F1497" s="27"/>
      <c r="G1497" s="2"/>
      <c r="H1497" s="29"/>
      <c r="I1497" s="28"/>
      <c r="J1497" s="90"/>
      <c r="K1497" s="89"/>
      <c r="L1497" s="82">
        <f t="shared" si="130"/>
        <v>0</v>
      </c>
      <c r="M1497" s="83" t="e">
        <f t="shared" si="131"/>
        <v>#DIV/0!</v>
      </c>
    </row>
    <row r="1498" spans="1:13" ht="15">
      <c r="A1498" s="22" t="s">
        <v>2594</v>
      </c>
      <c r="B1498" s="10" t="s">
        <v>2595</v>
      </c>
      <c r="C1498" s="11" t="s">
        <v>62</v>
      </c>
      <c r="D1498" s="11">
        <v>0.57</v>
      </c>
      <c r="E1498" s="26"/>
      <c r="F1498" s="27"/>
      <c r="G1498" s="2">
        <v>6.261843190468798</v>
      </c>
      <c r="H1498" s="29"/>
      <c r="I1498" s="28">
        <v>9.14</v>
      </c>
      <c r="J1498" s="90">
        <v>7.83</v>
      </c>
      <c r="K1498" s="89">
        <f t="shared" si="134"/>
        <v>1.1673052362707537</v>
      </c>
      <c r="L1498" s="82">
        <f t="shared" si="130"/>
        <v>6.261843190468798</v>
      </c>
      <c r="M1498" s="83">
        <f t="shared" si="131"/>
        <v>145.96341240087375</v>
      </c>
    </row>
    <row r="1499" spans="1:13" ht="15">
      <c r="A1499" s="22" t="s">
        <v>2596</v>
      </c>
      <c r="B1499" s="10" t="s">
        <v>2597</v>
      </c>
      <c r="C1499" s="11" t="s">
        <v>62</v>
      </c>
      <c r="D1499" s="11">
        <v>0.42</v>
      </c>
      <c r="E1499" s="26"/>
      <c r="F1499" s="27"/>
      <c r="G1499" s="2">
        <v>4.613989719292798</v>
      </c>
      <c r="H1499" s="29"/>
      <c r="I1499" s="28">
        <v>6.74</v>
      </c>
      <c r="J1499" s="90">
        <v>5.77</v>
      </c>
      <c r="K1499" s="89">
        <f t="shared" si="134"/>
        <v>1.1681109185441942</v>
      </c>
      <c r="L1499" s="82">
        <f t="shared" si="130"/>
        <v>4.613989719292798</v>
      </c>
      <c r="M1499" s="83">
        <f t="shared" si="131"/>
        <v>146.07748196355027</v>
      </c>
    </row>
    <row r="1500" spans="1:13" ht="15">
      <c r="A1500" s="22" t="s">
        <v>2598</v>
      </c>
      <c r="B1500" s="10" t="s">
        <v>2599</v>
      </c>
      <c r="C1500" s="11" t="s">
        <v>62</v>
      </c>
      <c r="D1500" s="11">
        <v>0.42</v>
      </c>
      <c r="E1500" s="26"/>
      <c r="F1500" s="27"/>
      <c r="G1500" s="2">
        <v>4.613989719292798</v>
      </c>
      <c r="H1500" s="29"/>
      <c r="I1500" s="28">
        <v>6.74</v>
      </c>
      <c r="J1500" s="90">
        <v>5.77</v>
      </c>
      <c r="K1500" s="89">
        <f t="shared" si="134"/>
        <v>1.1681109185441942</v>
      </c>
      <c r="L1500" s="82">
        <f t="shared" si="130"/>
        <v>4.613989719292798</v>
      </c>
      <c r="M1500" s="83">
        <f t="shared" si="131"/>
        <v>146.07748196355027</v>
      </c>
    </row>
    <row r="1501" spans="1:13" ht="15">
      <c r="A1501" s="22" t="s">
        <v>2600</v>
      </c>
      <c r="B1501" s="10" t="s">
        <v>2601</v>
      </c>
      <c r="C1501" s="11" t="s">
        <v>62</v>
      </c>
      <c r="D1501" s="54">
        <v>0.5</v>
      </c>
      <c r="E1501" s="26"/>
      <c r="F1501" s="27"/>
      <c r="G1501" s="2">
        <v>5.492844903919998</v>
      </c>
      <c r="H1501" s="29"/>
      <c r="I1501" s="28">
        <v>8.02</v>
      </c>
      <c r="J1501" s="90">
        <v>6.87</v>
      </c>
      <c r="K1501" s="89">
        <f t="shared" si="134"/>
        <v>1.1673944687045124</v>
      </c>
      <c r="L1501" s="82">
        <f t="shared" si="130"/>
        <v>5.492844903919998</v>
      </c>
      <c r="M1501" s="83">
        <f t="shared" si="131"/>
        <v>146.0081276694429</v>
      </c>
    </row>
    <row r="1502" spans="1:13" ht="30">
      <c r="A1502" s="22" t="s">
        <v>2602</v>
      </c>
      <c r="B1502" s="10" t="s">
        <v>2603</v>
      </c>
      <c r="C1502" s="11"/>
      <c r="D1502" s="11"/>
      <c r="E1502" s="26"/>
      <c r="F1502" s="27"/>
      <c r="G1502" s="2"/>
      <c r="H1502" s="29"/>
      <c r="I1502" s="28"/>
      <c r="J1502" s="90"/>
      <c r="K1502" s="89"/>
      <c r="L1502" s="82">
        <f t="shared" si="130"/>
        <v>0</v>
      </c>
      <c r="M1502" s="83" t="e">
        <f t="shared" si="131"/>
        <v>#DIV/0!</v>
      </c>
    </row>
    <row r="1503" spans="1:13" ht="15">
      <c r="A1503" s="22" t="s">
        <v>2604</v>
      </c>
      <c r="B1503" s="10" t="s">
        <v>2605</v>
      </c>
      <c r="C1503" s="11" t="s">
        <v>62</v>
      </c>
      <c r="D1503" s="11">
        <v>1.5</v>
      </c>
      <c r="E1503" s="26"/>
      <c r="F1503" s="27"/>
      <c r="G1503" s="2">
        <v>16.47853471176</v>
      </c>
      <c r="H1503" s="29"/>
      <c r="I1503" s="28">
        <v>24.06</v>
      </c>
      <c r="J1503" s="90">
        <v>20.6</v>
      </c>
      <c r="K1503" s="89">
        <f t="shared" si="134"/>
        <v>1.1679611650485435</v>
      </c>
      <c r="L1503" s="82">
        <f t="shared" si="130"/>
        <v>16.47853471176</v>
      </c>
      <c r="M1503" s="83">
        <f t="shared" si="131"/>
        <v>146.00812766944287</v>
      </c>
    </row>
    <row r="1504" spans="1:13" ht="15">
      <c r="A1504" s="22" t="s">
        <v>2606</v>
      </c>
      <c r="B1504" s="10" t="s">
        <v>2607</v>
      </c>
      <c r="C1504" s="11" t="s">
        <v>62</v>
      </c>
      <c r="D1504" s="11">
        <v>1.42</v>
      </c>
      <c r="E1504" s="26"/>
      <c r="F1504" s="27"/>
      <c r="G1504" s="2">
        <v>15.599679527132798</v>
      </c>
      <c r="H1504" s="29"/>
      <c r="I1504" s="28">
        <v>22.78</v>
      </c>
      <c r="J1504" s="90">
        <v>19.5</v>
      </c>
      <c r="K1504" s="89">
        <f t="shared" si="134"/>
        <v>1.1682051282051282</v>
      </c>
      <c r="L1504" s="82">
        <f t="shared" si="130"/>
        <v>15.599679527132798</v>
      </c>
      <c r="M1504" s="83">
        <f t="shared" si="131"/>
        <v>146.02864091136198</v>
      </c>
    </row>
    <row r="1505" spans="1:13" ht="30">
      <c r="A1505" s="22" t="s">
        <v>2608</v>
      </c>
      <c r="B1505" s="10" t="s">
        <v>2609</v>
      </c>
      <c r="C1505" s="11" t="s">
        <v>62</v>
      </c>
      <c r="D1505" s="11">
        <v>1.27</v>
      </c>
      <c r="E1505" s="26"/>
      <c r="F1505" s="27"/>
      <c r="G1505" s="2">
        <v>13.951826055956797</v>
      </c>
      <c r="H1505" s="29"/>
      <c r="I1505" s="28">
        <v>20.37</v>
      </c>
      <c r="J1505" s="90">
        <v>17.44</v>
      </c>
      <c r="K1505" s="89">
        <f t="shared" si="134"/>
        <v>1.1680045871559632</v>
      </c>
      <c r="L1505" s="82">
        <f t="shared" si="130"/>
        <v>13.951826055956797</v>
      </c>
      <c r="M1505" s="83">
        <f t="shared" si="131"/>
        <v>146.00239365300095</v>
      </c>
    </row>
    <row r="1506" spans="1:13" ht="30">
      <c r="A1506" s="22" t="s">
        <v>2610</v>
      </c>
      <c r="B1506" s="10" t="s">
        <v>2611</v>
      </c>
      <c r="C1506" s="11"/>
      <c r="D1506" s="11"/>
      <c r="E1506" s="26"/>
      <c r="F1506" s="27"/>
      <c r="G1506" s="2"/>
      <c r="H1506" s="29"/>
      <c r="I1506" s="28"/>
      <c r="J1506" s="90"/>
      <c r="K1506" s="89"/>
      <c r="L1506" s="82">
        <f t="shared" si="130"/>
        <v>0</v>
      </c>
      <c r="M1506" s="83" t="e">
        <f t="shared" si="131"/>
        <v>#DIV/0!</v>
      </c>
    </row>
    <row r="1507" spans="1:13" ht="15">
      <c r="A1507" s="22" t="s">
        <v>2612</v>
      </c>
      <c r="B1507" s="10" t="s">
        <v>2613</v>
      </c>
      <c r="C1507" s="11" t="s">
        <v>62</v>
      </c>
      <c r="D1507" s="11">
        <v>0.27</v>
      </c>
      <c r="E1507" s="26"/>
      <c r="F1507" s="27"/>
      <c r="G1507" s="2">
        <v>2.9661362481168</v>
      </c>
      <c r="H1507" s="29"/>
      <c r="I1507" s="28">
        <v>4.33</v>
      </c>
      <c r="J1507" s="90">
        <v>3.71</v>
      </c>
      <c r="K1507" s="89">
        <f t="shared" si="134"/>
        <v>1.1671159029649596</v>
      </c>
      <c r="L1507" s="82">
        <f t="shared" si="130"/>
        <v>2.9661362481168</v>
      </c>
      <c r="M1507" s="83">
        <f t="shared" si="131"/>
        <v>145.9811565550678</v>
      </c>
    </row>
    <row r="1508" spans="1:13" ht="15">
      <c r="A1508" s="22" t="s">
        <v>2614</v>
      </c>
      <c r="B1508" s="10" t="s">
        <v>2615</v>
      </c>
      <c r="C1508" s="11" t="s">
        <v>62</v>
      </c>
      <c r="D1508" s="11">
        <v>0.42</v>
      </c>
      <c r="E1508" s="26"/>
      <c r="F1508" s="27"/>
      <c r="G1508" s="2">
        <v>4.613989719292798</v>
      </c>
      <c r="H1508" s="29"/>
      <c r="I1508" s="28">
        <v>6.74</v>
      </c>
      <c r="J1508" s="90">
        <v>5.77</v>
      </c>
      <c r="K1508" s="89">
        <f t="shared" si="134"/>
        <v>1.1681109185441942</v>
      </c>
      <c r="L1508" s="82">
        <f t="shared" si="130"/>
        <v>4.613989719292798</v>
      </c>
      <c r="M1508" s="83">
        <f t="shared" si="131"/>
        <v>146.07748196355027</v>
      </c>
    </row>
    <row r="1509" spans="1:13" ht="15">
      <c r="A1509" s="22" t="s">
        <v>2616</v>
      </c>
      <c r="B1509" s="10" t="s">
        <v>2617</v>
      </c>
      <c r="C1509" s="11" t="s">
        <v>62</v>
      </c>
      <c r="D1509" s="11">
        <v>0.17</v>
      </c>
      <c r="E1509" s="26"/>
      <c r="F1509" s="27"/>
      <c r="G1509" s="2">
        <v>1.8675672673328</v>
      </c>
      <c r="H1509" s="29"/>
      <c r="I1509" s="28">
        <v>2.73</v>
      </c>
      <c r="J1509" s="90">
        <v>2.33</v>
      </c>
      <c r="K1509" s="89">
        <f t="shared" si="134"/>
        <v>1.1716738197424892</v>
      </c>
      <c r="L1509" s="82">
        <f t="shared" si="130"/>
        <v>1.8675672673328</v>
      </c>
      <c r="M1509" s="83">
        <f t="shared" si="131"/>
        <v>146.17947357253155</v>
      </c>
    </row>
    <row r="1510" spans="1:13" ht="15">
      <c r="A1510" s="22" t="s">
        <v>2618</v>
      </c>
      <c r="B1510" s="10" t="s">
        <v>2619</v>
      </c>
      <c r="C1510" s="11" t="s">
        <v>62</v>
      </c>
      <c r="D1510" s="11">
        <v>0.17</v>
      </c>
      <c r="E1510" s="26"/>
      <c r="F1510" s="27"/>
      <c r="G1510" s="2">
        <v>1.8675672673328</v>
      </c>
      <c r="H1510" s="29"/>
      <c r="I1510" s="28">
        <v>2.73</v>
      </c>
      <c r="J1510" s="90">
        <v>2.33</v>
      </c>
      <c r="K1510" s="89">
        <f t="shared" si="134"/>
        <v>1.1716738197424892</v>
      </c>
      <c r="L1510" s="82">
        <f t="shared" si="130"/>
        <v>1.8675672673328</v>
      </c>
      <c r="M1510" s="83">
        <f t="shared" si="131"/>
        <v>146.17947357253155</v>
      </c>
    </row>
    <row r="1511" spans="1:13" ht="15">
      <c r="A1511" s="22" t="s">
        <v>2620</v>
      </c>
      <c r="B1511" s="10" t="s">
        <v>2621</v>
      </c>
      <c r="C1511" s="11" t="s">
        <v>62</v>
      </c>
      <c r="D1511" s="11">
        <v>0.14</v>
      </c>
      <c r="E1511" s="26"/>
      <c r="F1511" s="27"/>
      <c r="G1511" s="2">
        <v>1.3204022026271998</v>
      </c>
      <c r="H1511" s="29"/>
      <c r="I1511" s="28">
        <v>1.93</v>
      </c>
      <c r="J1511" s="90">
        <v>1.65</v>
      </c>
      <c r="K1511" s="89">
        <f t="shared" si="134"/>
        <v>1.1696969696969697</v>
      </c>
      <c r="L1511" s="82">
        <f aca="true" t="shared" si="135" ref="L1511:L1553">G1511</f>
        <v>1.3204022026271998</v>
      </c>
      <c r="M1511" s="83">
        <f aca="true" t="shared" si="136" ref="M1511:M1553">I1511/L1511*100</f>
        <v>146.16758410125988</v>
      </c>
    </row>
    <row r="1512" spans="1:13" ht="15">
      <c r="A1512" s="22" t="s">
        <v>2622</v>
      </c>
      <c r="B1512" s="10" t="s">
        <v>2623</v>
      </c>
      <c r="C1512" s="11" t="s">
        <v>62</v>
      </c>
      <c r="D1512" s="11">
        <v>0.17</v>
      </c>
      <c r="E1512" s="26"/>
      <c r="F1512" s="27"/>
      <c r="G1512" s="2">
        <v>1.6033455317616</v>
      </c>
      <c r="H1512" s="29"/>
      <c r="I1512" s="28">
        <v>2.35</v>
      </c>
      <c r="J1512" s="90">
        <v>2.01</v>
      </c>
      <c r="K1512" s="89">
        <f t="shared" si="134"/>
        <v>1.1691542288557215</v>
      </c>
      <c r="L1512" s="82">
        <f t="shared" si="135"/>
        <v>1.6033455317616</v>
      </c>
      <c r="M1512" s="83">
        <f t="shared" si="136"/>
        <v>146.5685314517357</v>
      </c>
    </row>
    <row r="1513" spans="1:13" ht="15">
      <c r="A1513" s="22" t="s">
        <v>2624</v>
      </c>
      <c r="B1513" s="10" t="s">
        <v>2625</v>
      </c>
      <c r="C1513" s="11" t="s">
        <v>62</v>
      </c>
      <c r="D1513" s="11">
        <v>0.75</v>
      </c>
      <c r="E1513" s="26"/>
      <c r="F1513" s="27"/>
      <c r="G1513" s="2">
        <v>8.23926735588</v>
      </c>
      <c r="H1513" s="29"/>
      <c r="I1513" s="28">
        <v>12.03</v>
      </c>
      <c r="J1513" s="90">
        <v>10.3</v>
      </c>
      <c r="K1513" s="89">
        <f t="shared" si="134"/>
        <v>1.1679611650485435</v>
      </c>
      <c r="L1513" s="82">
        <f t="shared" si="135"/>
        <v>8.23926735588</v>
      </c>
      <c r="M1513" s="83">
        <f t="shared" si="136"/>
        <v>146.00812766944287</v>
      </c>
    </row>
    <row r="1514" spans="1:13" ht="15">
      <c r="A1514" s="22" t="s">
        <v>2626</v>
      </c>
      <c r="B1514" s="10" t="s">
        <v>2627</v>
      </c>
      <c r="C1514" s="11" t="s">
        <v>62</v>
      </c>
      <c r="D1514" s="11">
        <v>0.67</v>
      </c>
      <c r="E1514" s="26"/>
      <c r="F1514" s="27"/>
      <c r="G1514" s="2">
        <v>7.3604121712528</v>
      </c>
      <c r="H1514" s="29"/>
      <c r="I1514" s="28">
        <v>10.75</v>
      </c>
      <c r="J1514" s="90">
        <v>9.2</v>
      </c>
      <c r="K1514" s="89">
        <f t="shared" si="134"/>
        <v>1.1684782608695654</v>
      </c>
      <c r="L1514" s="82">
        <f t="shared" si="135"/>
        <v>7.3604121712528</v>
      </c>
      <c r="M1514" s="83">
        <f t="shared" si="136"/>
        <v>146.05160349559972</v>
      </c>
    </row>
    <row r="1515" spans="1:13" ht="15">
      <c r="A1515" s="22" t="s">
        <v>2628</v>
      </c>
      <c r="B1515" s="10" t="s">
        <v>2629</v>
      </c>
      <c r="C1515" s="11" t="s">
        <v>62</v>
      </c>
      <c r="D1515" s="11">
        <v>0.82</v>
      </c>
      <c r="E1515" s="26"/>
      <c r="F1515" s="27"/>
      <c r="G1515" s="2">
        <v>9.008265642428798</v>
      </c>
      <c r="H1515" s="29"/>
      <c r="I1515" s="28">
        <v>13.15</v>
      </c>
      <c r="J1515" s="90">
        <v>11.26</v>
      </c>
      <c r="K1515" s="89">
        <f t="shared" si="134"/>
        <v>1.1678507992895204</v>
      </c>
      <c r="L1515" s="82">
        <f t="shared" si="135"/>
        <v>9.008265642428798</v>
      </c>
      <c r="M1515" s="83">
        <f t="shared" si="136"/>
        <v>145.97704510470578</v>
      </c>
    </row>
    <row r="1516" spans="1:13" ht="15">
      <c r="A1516" s="22" t="s">
        <v>2630</v>
      </c>
      <c r="B1516" s="10" t="s">
        <v>2631</v>
      </c>
      <c r="C1516" s="11" t="s">
        <v>62</v>
      </c>
      <c r="D1516" s="11">
        <v>1.07</v>
      </c>
      <c r="E1516" s="26"/>
      <c r="F1516" s="27"/>
      <c r="G1516" s="2">
        <v>11.754688094388799</v>
      </c>
      <c r="H1516" s="29"/>
      <c r="I1516" s="28">
        <v>17.16</v>
      </c>
      <c r="J1516" s="90">
        <v>14.69</v>
      </c>
      <c r="K1516" s="89">
        <f t="shared" si="134"/>
        <v>1.168141592920354</v>
      </c>
      <c r="L1516" s="82">
        <f t="shared" si="135"/>
        <v>11.754688094388799</v>
      </c>
      <c r="M1516" s="83">
        <f t="shared" si="136"/>
        <v>145.9843073861864</v>
      </c>
    </row>
    <row r="1517" spans="1:13" ht="15">
      <c r="A1517" s="22" t="s">
        <v>2632</v>
      </c>
      <c r="B1517" s="10" t="s">
        <v>2633</v>
      </c>
      <c r="C1517" s="11" t="s">
        <v>62</v>
      </c>
      <c r="D1517" s="11">
        <v>0.67</v>
      </c>
      <c r="E1517" s="26"/>
      <c r="F1517" s="27"/>
      <c r="G1517" s="2">
        <v>7.3604121712528</v>
      </c>
      <c r="H1517" s="29"/>
      <c r="I1517" s="28">
        <v>10.75</v>
      </c>
      <c r="J1517" s="90">
        <v>9.2</v>
      </c>
      <c r="K1517" s="89">
        <f t="shared" si="134"/>
        <v>1.1684782608695654</v>
      </c>
      <c r="L1517" s="82">
        <f t="shared" si="135"/>
        <v>7.3604121712528</v>
      </c>
      <c r="M1517" s="83">
        <f t="shared" si="136"/>
        <v>146.05160349559972</v>
      </c>
    </row>
    <row r="1518" spans="1:13" ht="15">
      <c r="A1518" s="22" t="s">
        <v>2634</v>
      </c>
      <c r="B1518" s="10" t="s">
        <v>2635</v>
      </c>
      <c r="C1518" s="11" t="s">
        <v>62</v>
      </c>
      <c r="D1518" s="11">
        <v>0.05</v>
      </c>
      <c r="E1518" s="26"/>
      <c r="F1518" s="27"/>
      <c r="G1518" s="2">
        <v>0.47157221522400006</v>
      </c>
      <c r="H1518" s="29"/>
      <c r="I1518" s="28">
        <v>0.69</v>
      </c>
      <c r="J1518" s="90">
        <v>0.59</v>
      </c>
      <c r="K1518" s="89">
        <f t="shared" si="134"/>
        <v>1.1694915254237288</v>
      </c>
      <c r="L1518" s="82">
        <f t="shared" si="135"/>
        <v>0.47157221522400006</v>
      </c>
      <c r="M1518" s="83">
        <f t="shared" si="136"/>
        <v>146.3190531003285</v>
      </c>
    </row>
    <row r="1519" spans="1:13" ht="15">
      <c r="A1519" s="22" t="s">
        <v>2636</v>
      </c>
      <c r="B1519" s="10" t="s">
        <v>2637</v>
      </c>
      <c r="C1519" s="11" t="s">
        <v>62</v>
      </c>
      <c r="D1519" s="11">
        <v>0.42</v>
      </c>
      <c r="E1519" s="26"/>
      <c r="F1519" s="27"/>
      <c r="G1519" s="2">
        <v>4.613989719292798</v>
      </c>
      <c r="H1519" s="29"/>
      <c r="I1519" s="28">
        <v>6.74</v>
      </c>
      <c r="J1519" s="90">
        <v>5.77</v>
      </c>
      <c r="K1519" s="89">
        <f t="shared" si="134"/>
        <v>1.1681109185441942</v>
      </c>
      <c r="L1519" s="82">
        <f t="shared" si="135"/>
        <v>4.613989719292798</v>
      </c>
      <c r="M1519" s="83">
        <f t="shared" si="136"/>
        <v>146.07748196355027</v>
      </c>
    </row>
    <row r="1520" spans="1:13" ht="15">
      <c r="A1520" s="22" t="s">
        <v>2638</v>
      </c>
      <c r="B1520" s="10" t="s">
        <v>2639</v>
      </c>
      <c r="C1520" s="11"/>
      <c r="D1520" s="11"/>
      <c r="E1520" s="26"/>
      <c r="F1520" s="27"/>
      <c r="G1520" s="2"/>
      <c r="H1520" s="29"/>
      <c r="I1520" s="28"/>
      <c r="J1520" s="90"/>
      <c r="K1520" s="89"/>
      <c r="L1520" s="82">
        <f t="shared" si="135"/>
        <v>0</v>
      </c>
      <c r="M1520" s="83" t="e">
        <f t="shared" si="136"/>
        <v>#DIV/0!</v>
      </c>
    </row>
    <row r="1521" spans="1:13" ht="30">
      <c r="A1521" s="22" t="s">
        <v>2640</v>
      </c>
      <c r="B1521" s="10" t="s">
        <v>2641</v>
      </c>
      <c r="C1521" s="11" t="s">
        <v>62</v>
      </c>
      <c r="D1521" s="11">
        <v>1.17</v>
      </c>
      <c r="E1521" s="26"/>
      <c r="F1521" s="27"/>
      <c r="G1521" s="2">
        <v>12.853257075172797</v>
      </c>
      <c r="H1521" s="29"/>
      <c r="I1521" s="28">
        <v>18.77</v>
      </c>
      <c r="J1521" s="90">
        <v>16.07</v>
      </c>
      <c r="K1521" s="89">
        <f t="shared" si="134"/>
        <v>1.1680149346608586</v>
      </c>
      <c r="L1521" s="82">
        <f t="shared" si="135"/>
        <v>12.853257075172797</v>
      </c>
      <c r="M1521" s="83">
        <f t="shared" si="136"/>
        <v>146.0330240827122</v>
      </c>
    </row>
    <row r="1522" spans="1:13" ht="15">
      <c r="A1522" s="22" t="s">
        <v>2642</v>
      </c>
      <c r="B1522" s="10" t="s">
        <v>2643</v>
      </c>
      <c r="C1522" s="11" t="s">
        <v>62</v>
      </c>
      <c r="D1522" s="11">
        <v>0.33</v>
      </c>
      <c r="E1522" s="26"/>
      <c r="F1522" s="27"/>
      <c r="G1522" s="2">
        <v>3.6252776365871995</v>
      </c>
      <c r="H1522" s="29"/>
      <c r="I1522" s="28">
        <v>5.29</v>
      </c>
      <c r="J1522" s="90">
        <v>4.53</v>
      </c>
      <c r="K1522" s="89">
        <f t="shared" si="134"/>
        <v>1.1677704194260485</v>
      </c>
      <c r="L1522" s="82">
        <f t="shared" si="135"/>
        <v>3.6252776365871995</v>
      </c>
      <c r="M1522" s="83">
        <f t="shared" si="136"/>
        <v>145.91985856785175</v>
      </c>
    </row>
    <row r="1523" spans="1:13" ht="30">
      <c r="A1523" s="22" t="s">
        <v>2644</v>
      </c>
      <c r="B1523" s="10" t="s">
        <v>2645</v>
      </c>
      <c r="C1523" s="11" t="s">
        <v>62</v>
      </c>
      <c r="D1523" s="11">
        <v>0.05</v>
      </c>
      <c r="E1523" s="26"/>
      <c r="F1523" s="27"/>
      <c r="G1523" s="2">
        <v>0.47157221522400006</v>
      </c>
      <c r="H1523" s="29"/>
      <c r="I1523" s="28">
        <v>0.69</v>
      </c>
      <c r="J1523" s="90">
        <v>0.59</v>
      </c>
      <c r="K1523" s="89">
        <f t="shared" si="134"/>
        <v>1.1694915254237288</v>
      </c>
      <c r="L1523" s="82">
        <f t="shared" si="135"/>
        <v>0.47157221522400006</v>
      </c>
      <c r="M1523" s="83">
        <f t="shared" si="136"/>
        <v>146.3190531003285</v>
      </c>
    </row>
    <row r="1524" spans="1:13" ht="15">
      <c r="A1524" s="22" t="s">
        <v>2646</v>
      </c>
      <c r="B1524" s="10" t="s">
        <v>2647</v>
      </c>
      <c r="C1524" s="11" t="s">
        <v>62</v>
      </c>
      <c r="D1524" s="11">
        <v>0.02</v>
      </c>
      <c r="E1524" s="26"/>
      <c r="F1524" s="27"/>
      <c r="G1524" s="2">
        <v>0.1886288860896</v>
      </c>
      <c r="H1524" s="29"/>
      <c r="I1524" s="28">
        <v>0.28</v>
      </c>
      <c r="J1524" s="90">
        <v>0.24</v>
      </c>
      <c r="K1524" s="89">
        <f t="shared" si="134"/>
        <v>1.1666666666666667</v>
      </c>
      <c r="L1524" s="82">
        <f t="shared" si="135"/>
        <v>0.1886288860896</v>
      </c>
      <c r="M1524" s="83">
        <f t="shared" si="136"/>
        <v>148.43961908728983</v>
      </c>
    </row>
    <row r="1525" spans="1:13" ht="15">
      <c r="A1525" s="22" t="s">
        <v>2648</v>
      </c>
      <c r="B1525" s="10" t="s">
        <v>2649</v>
      </c>
      <c r="C1525" s="11" t="s">
        <v>393</v>
      </c>
      <c r="D1525" s="11">
        <v>0.08</v>
      </c>
      <c r="E1525" s="26"/>
      <c r="F1525" s="27"/>
      <c r="G1525" s="2">
        <v>0.7545155443584</v>
      </c>
      <c r="H1525" s="29"/>
      <c r="I1525" s="28">
        <v>1.1</v>
      </c>
      <c r="J1525" s="90">
        <v>0.95</v>
      </c>
      <c r="K1525" s="89">
        <f t="shared" si="134"/>
        <v>1.1578947368421053</v>
      </c>
      <c r="L1525" s="82">
        <f t="shared" si="135"/>
        <v>0.7545155443584</v>
      </c>
      <c r="M1525" s="83">
        <f t="shared" si="136"/>
        <v>145.7889116035882</v>
      </c>
    </row>
    <row r="1526" spans="1:13" ht="15">
      <c r="A1526" s="22" t="s">
        <v>2650</v>
      </c>
      <c r="B1526" s="10" t="s">
        <v>2651</v>
      </c>
      <c r="C1526" s="11" t="s">
        <v>2382</v>
      </c>
      <c r="D1526" s="11">
        <v>0.57</v>
      </c>
      <c r="E1526" s="26"/>
      <c r="F1526" s="27"/>
      <c r="G1526" s="2">
        <v>5.375923253553598</v>
      </c>
      <c r="H1526" s="29"/>
      <c r="I1526" s="28">
        <v>7.87</v>
      </c>
      <c r="J1526" s="90">
        <v>6.74</v>
      </c>
      <c r="K1526" s="89">
        <f t="shared" si="134"/>
        <v>1.1676557863501484</v>
      </c>
      <c r="L1526" s="82">
        <f t="shared" si="135"/>
        <v>5.375923253553598</v>
      </c>
      <c r="M1526" s="83">
        <f t="shared" si="136"/>
        <v>146.39345892443248</v>
      </c>
    </row>
    <row r="1527" spans="1:13" ht="30" customHeight="1">
      <c r="A1527" s="22" t="s">
        <v>2652</v>
      </c>
      <c r="B1527" s="10" t="s">
        <v>2653</v>
      </c>
      <c r="C1527" s="11" t="s">
        <v>2517</v>
      </c>
      <c r="D1527" s="11">
        <v>0.55</v>
      </c>
      <c r="E1527" s="26"/>
      <c r="F1527" s="27"/>
      <c r="G1527" s="2">
        <v>6.042129394311999</v>
      </c>
      <c r="H1527" s="29"/>
      <c r="I1527" s="28">
        <v>8.82</v>
      </c>
      <c r="J1527" s="90">
        <v>7.55</v>
      </c>
      <c r="K1527" s="89">
        <f t="shared" si="134"/>
        <v>1.1682119205298014</v>
      </c>
      <c r="L1527" s="82">
        <f t="shared" si="135"/>
        <v>6.042129394311999</v>
      </c>
      <c r="M1527" s="83">
        <f t="shared" si="136"/>
        <v>145.9750267563462</v>
      </c>
    </row>
    <row r="1528" spans="1:13" ht="45">
      <c r="A1528" s="22" t="s">
        <v>2654</v>
      </c>
      <c r="B1528" s="10" t="s">
        <v>2655</v>
      </c>
      <c r="C1528" s="11" t="s">
        <v>2526</v>
      </c>
      <c r="D1528" s="54">
        <v>0.5</v>
      </c>
      <c r="E1528" s="26"/>
      <c r="F1528" s="27"/>
      <c r="G1528" s="2">
        <v>5.492844903919998</v>
      </c>
      <c r="H1528" s="29"/>
      <c r="I1528" s="28">
        <v>8.02</v>
      </c>
      <c r="J1528" s="90">
        <v>6.87</v>
      </c>
      <c r="K1528" s="89">
        <f t="shared" si="134"/>
        <v>1.1673944687045124</v>
      </c>
      <c r="L1528" s="82">
        <f t="shared" si="135"/>
        <v>5.492844903919998</v>
      </c>
      <c r="M1528" s="83">
        <f t="shared" si="136"/>
        <v>146.0081276694429</v>
      </c>
    </row>
    <row r="1529" spans="1:13" ht="15">
      <c r="A1529" s="22" t="s">
        <v>2656</v>
      </c>
      <c r="B1529" s="10" t="s">
        <v>2657</v>
      </c>
      <c r="C1529" s="11" t="s">
        <v>2658</v>
      </c>
      <c r="D1529" s="11">
        <v>0.55</v>
      </c>
      <c r="E1529" s="26"/>
      <c r="F1529" s="27"/>
      <c r="G1529" s="2">
        <v>6.042129394311999</v>
      </c>
      <c r="H1529" s="29"/>
      <c r="I1529" s="28">
        <v>8.82</v>
      </c>
      <c r="J1529" s="90">
        <v>7.55</v>
      </c>
      <c r="K1529" s="89">
        <f t="shared" si="134"/>
        <v>1.1682119205298014</v>
      </c>
      <c r="L1529" s="82">
        <f t="shared" si="135"/>
        <v>6.042129394311999</v>
      </c>
      <c r="M1529" s="83">
        <f t="shared" si="136"/>
        <v>145.9750267563462</v>
      </c>
    </row>
    <row r="1530" spans="1:13" ht="30">
      <c r="A1530" s="22" t="s">
        <v>2659</v>
      </c>
      <c r="B1530" s="10" t="s">
        <v>2660</v>
      </c>
      <c r="C1530" s="11" t="s">
        <v>2658</v>
      </c>
      <c r="D1530" s="11">
        <v>0.33</v>
      </c>
      <c r="E1530" s="26"/>
      <c r="F1530" s="27"/>
      <c r="G1530" s="2">
        <v>3.6252776365871995</v>
      </c>
      <c r="H1530" s="29"/>
      <c r="I1530" s="28">
        <v>5.29</v>
      </c>
      <c r="J1530" s="90">
        <v>4.53</v>
      </c>
      <c r="K1530" s="89">
        <f t="shared" si="134"/>
        <v>1.1677704194260485</v>
      </c>
      <c r="L1530" s="82">
        <f t="shared" si="135"/>
        <v>3.6252776365871995</v>
      </c>
      <c r="M1530" s="83">
        <f t="shared" si="136"/>
        <v>145.91985856785175</v>
      </c>
    </row>
    <row r="1531" spans="1:13" ht="15">
      <c r="A1531" s="22" t="s">
        <v>2661</v>
      </c>
      <c r="B1531" s="10" t="s">
        <v>2662</v>
      </c>
      <c r="C1531" s="11" t="s">
        <v>2663</v>
      </c>
      <c r="D1531" s="54">
        <v>0.1</v>
      </c>
      <c r="E1531" s="26"/>
      <c r="F1531" s="27"/>
      <c r="G1531" s="2">
        <v>0.9431444304480001</v>
      </c>
      <c r="H1531" s="29"/>
      <c r="I1531" s="28">
        <v>1.38</v>
      </c>
      <c r="J1531" s="90">
        <v>1.18</v>
      </c>
      <c r="K1531" s="89">
        <f t="shared" si="134"/>
        <v>1.1694915254237288</v>
      </c>
      <c r="L1531" s="82">
        <f t="shared" si="135"/>
        <v>0.9431444304480001</v>
      </c>
      <c r="M1531" s="83">
        <f t="shared" si="136"/>
        <v>146.3190531003285</v>
      </c>
    </row>
    <row r="1532" spans="1:13" ht="15">
      <c r="A1532" s="22" t="s">
        <v>2664</v>
      </c>
      <c r="B1532" s="10" t="s">
        <v>2665</v>
      </c>
      <c r="C1532" s="11" t="s">
        <v>2666</v>
      </c>
      <c r="D1532" s="11">
        <v>0.17</v>
      </c>
      <c r="E1532" s="26"/>
      <c r="F1532" s="27"/>
      <c r="G1532" s="2">
        <v>1.6033455317616</v>
      </c>
      <c r="H1532" s="29"/>
      <c r="I1532" s="28">
        <v>2.35</v>
      </c>
      <c r="J1532" s="90">
        <v>2.01</v>
      </c>
      <c r="K1532" s="89">
        <f t="shared" si="134"/>
        <v>1.1691542288557215</v>
      </c>
      <c r="L1532" s="82">
        <f t="shared" si="135"/>
        <v>1.6033455317616</v>
      </c>
      <c r="M1532" s="83">
        <f t="shared" si="136"/>
        <v>146.5685314517357</v>
      </c>
    </row>
    <row r="1533" spans="1:13" ht="30">
      <c r="A1533" s="22" t="s">
        <v>1202</v>
      </c>
      <c r="B1533" s="10" t="s">
        <v>2667</v>
      </c>
      <c r="C1533" s="11" t="s">
        <v>2666</v>
      </c>
      <c r="D1533" s="11">
        <v>0.07</v>
      </c>
      <c r="E1533" s="26"/>
      <c r="F1533" s="27"/>
      <c r="G1533" s="2">
        <v>0.6602011013135999</v>
      </c>
      <c r="H1533" s="29"/>
      <c r="I1533" s="28">
        <v>0.97</v>
      </c>
      <c r="J1533" s="90">
        <v>0.83</v>
      </c>
      <c r="K1533" s="89">
        <f t="shared" si="134"/>
        <v>1.1686746987951808</v>
      </c>
      <c r="L1533" s="82">
        <f t="shared" si="135"/>
        <v>0.6602011013135999</v>
      </c>
      <c r="M1533" s="83">
        <f t="shared" si="136"/>
        <v>146.92492909660317</v>
      </c>
    </row>
    <row r="1534" spans="1:13" ht="15">
      <c r="A1534" s="22" t="s">
        <v>2668</v>
      </c>
      <c r="B1534" s="10" t="s">
        <v>2669</v>
      </c>
      <c r="C1534" s="11" t="s">
        <v>2571</v>
      </c>
      <c r="D1534" s="11">
        <v>0.07</v>
      </c>
      <c r="E1534" s="26"/>
      <c r="F1534" s="27"/>
      <c r="G1534" s="2">
        <v>0.6602011013135999</v>
      </c>
      <c r="H1534" s="29"/>
      <c r="I1534" s="28">
        <v>0.97</v>
      </c>
      <c r="J1534" s="90">
        <v>0.83</v>
      </c>
      <c r="K1534" s="89">
        <f t="shared" si="134"/>
        <v>1.1686746987951808</v>
      </c>
      <c r="L1534" s="82">
        <f t="shared" si="135"/>
        <v>0.6602011013135999</v>
      </c>
      <c r="M1534" s="83">
        <f t="shared" si="136"/>
        <v>146.92492909660317</v>
      </c>
    </row>
    <row r="1535" spans="1:13" ht="15">
      <c r="A1535" s="22" t="s">
        <v>2670</v>
      </c>
      <c r="B1535" s="10" t="s">
        <v>2671</v>
      </c>
      <c r="C1535" s="11" t="s">
        <v>2672</v>
      </c>
      <c r="D1535" s="11">
        <v>1.67</v>
      </c>
      <c r="E1535" s="26"/>
      <c r="F1535" s="27"/>
      <c r="G1535" s="2">
        <v>18.346101979092797</v>
      </c>
      <c r="H1535" s="29"/>
      <c r="I1535" s="28">
        <v>26.79</v>
      </c>
      <c r="J1535" s="90">
        <v>22.93</v>
      </c>
      <c r="K1535" s="89">
        <f t="shared" si="134"/>
        <v>1.168338421282163</v>
      </c>
      <c r="L1535" s="82">
        <f t="shared" si="135"/>
        <v>18.346101979092797</v>
      </c>
      <c r="M1535" s="83">
        <f t="shared" si="136"/>
        <v>146.0255700667633</v>
      </c>
    </row>
    <row r="1536" spans="1:13" ht="30">
      <c r="A1536" s="22" t="s">
        <v>2673</v>
      </c>
      <c r="B1536" s="10" t="s">
        <v>2674</v>
      </c>
      <c r="C1536" s="11" t="s">
        <v>2675</v>
      </c>
      <c r="D1536" s="54">
        <v>2</v>
      </c>
      <c r="E1536" s="26"/>
      <c r="F1536" s="27"/>
      <c r="G1536" s="2">
        <v>21.971379615679993</v>
      </c>
      <c r="H1536" s="29"/>
      <c r="I1536" s="28">
        <v>32.08</v>
      </c>
      <c r="J1536" s="90">
        <v>27.46</v>
      </c>
      <c r="K1536" s="89">
        <f t="shared" si="134"/>
        <v>1.168244719592134</v>
      </c>
      <c r="L1536" s="82">
        <f t="shared" si="135"/>
        <v>21.971379615679993</v>
      </c>
      <c r="M1536" s="83">
        <f t="shared" si="136"/>
        <v>146.0081276694429</v>
      </c>
    </row>
    <row r="1537" spans="1:13" ht="15">
      <c r="A1537" s="22" t="s">
        <v>2676</v>
      </c>
      <c r="B1537" s="10" t="s">
        <v>2677</v>
      </c>
      <c r="C1537" s="11" t="s">
        <v>2678</v>
      </c>
      <c r="D1537" s="11">
        <v>0.33</v>
      </c>
      <c r="E1537" s="26"/>
      <c r="F1537" s="27"/>
      <c r="G1537" s="2">
        <v>3.6252776365871995</v>
      </c>
      <c r="H1537" s="29"/>
      <c r="I1537" s="28">
        <v>5.29</v>
      </c>
      <c r="J1537" s="90">
        <v>4.53</v>
      </c>
      <c r="K1537" s="89">
        <f t="shared" si="134"/>
        <v>1.1677704194260485</v>
      </c>
      <c r="L1537" s="82">
        <f t="shared" si="135"/>
        <v>3.6252776365871995</v>
      </c>
      <c r="M1537" s="83">
        <f t="shared" si="136"/>
        <v>145.91985856785175</v>
      </c>
    </row>
    <row r="1538" spans="1:13" ht="15">
      <c r="A1538" s="22" t="s">
        <v>2679</v>
      </c>
      <c r="B1538" s="10" t="s">
        <v>2680</v>
      </c>
      <c r="C1538" s="11" t="s">
        <v>2681</v>
      </c>
      <c r="D1538" s="11">
        <v>0.07</v>
      </c>
      <c r="E1538" s="26"/>
      <c r="F1538" s="27"/>
      <c r="G1538" s="2">
        <v>0.6602011013135999</v>
      </c>
      <c r="H1538" s="29"/>
      <c r="I1538" s="28">
        <v>0.97</v>
      </c>
      <c r="J1538" s="90">
        <v>0.83</v>
      </c>
      <c r="K1538" s="89">
        <f t="shared" si="134"/>
        <v>1.1686746987951808</v>
      </c>
      <c r="L1538" s="82">
        <f t="shared" si="135"/>
        <v>0.6602011013135999</v>
      </c>
      <c r="M1538" s="83">
        <f t="shared" si="136"/>
        <v>146.92492909660317</v>
      </c>
    </row>
    <row r="1539" spans="1:13" ht="30">
      <c r="A1539" s="22" t="s">
        <v>2682</v>
      </c>
      <c r="B1539" s="10" t="s">
        <v>2683</v>
      </c>
      <c r="C1539" s="11" t="s">
        <v>2681</v>
      </c>
      <c r="D1539" s="11">
        <v>0.05</v>
      </c>
      <c r="E1539" s="26"/>
      <c r="F1539" s="27"/>
      <c r="G1539" s="2">
        <v>0.47157221522400006</v>
      </c>
      <c r="H1539" s="29"/>
      <c r="I1539" s="28">
        <v>0.69</v>
      </c>
      <c r="J1539" s="90">
        <v>0.59</v>
      </c>
      <c r="K1539" s="89">
        <f t="shared" si="134"/>
        <v>1.1694915254237288</v>
      </c>
      <c r="L1539" s="82">
        <f t="shared" si="135"/>
        <v>0.47157221522400006</v>
      </c>
      <c r="M1539" s="83">
        <f t="shared" si="136"/>
        <v>146.3190531003285</v>
      </c>
    </row>
    <row r="1540" spans="1:13" ht="15">
      <c r="A1540" s="22" t="s">
        <v>2684</v>
      </c>
      <c r="B1540" s="10" t="s">
        <v>2685</v>
      </c>
      <c r="C1540" s="11" t="s">
        <v>1371</v>
      </c>
      <c r="D1540" s="11">
        <v>0.25</v>
      </c>
      <c r="E1540" s="26"/>
      <c r="F1540" s="27"/>
      <c r="G1540" s="2">
        <v>2.35786107612</v>
      </c>
      <c r="H1540" s="29"/>
      <c r="I1540" s="28">
        <v>3.45</v>
      </c>
      <c r="J1540" s="90">
        <v>2.96</v>
      </c>
      <c r="K1540" s="89">
        <f t="shared" si="134"/>
        <v>1.1655405405405406</v>
      </c>
      <c r="L1540" s="82">
        <f t="shared" si="135"/>
        <v>2.35786107612</v>
      </c>
      <c r="M1540" s="83">
        <f t="shared" si="136"/>
        <v>146.31905310032855</v>
      </c>
    </row>
    <row r="1541" spans="1:13" ht="15">
      <c r="A1541" s="22" t="s">
        <v>2686</v>
      </c>
      <c r="B1541" s="10" t="s">
        <v>2687</v>
      </c>
      <c r="C1541" s="11" t="s">
        <v>1371</v>
      </c>
      <c r="D1541" s="11">
        <v>0.33</v>
      </c>
      <c r="E1541" s="26"/>
      <c r="F1541" s="27"/>
      <c r="G1541" s="2">
        <v>3.6252776365871995</v>
      </c>
      <c r="H1541" s="29"/>
      <c r="I1541" s="28">
        <v>5.29</v>
      </c>
      <c r="J1541" s="90">
        <v>4.53</v>
      </c>
      <c r="K1541" s="89">
        <f t="shared" si="134"/>
        <v>1.1677704194260485</v>
      </c>
      <c r="L1541" s="82">
        <f t="shared" si="135"/>
        <v>3.6252776365871995</v>
      </c>
      <c r="M1541" s="83">
        <f t="shared" si="136"/>
        <v>145.91985856785175</v>
      </c>
    </row>
    <row r="1542" spans="1:13" ht="15">
      <c r="A1542" s="22" t="s">
        <v>2688</v>
      </c>
      <c r="B1542" s="10" t="s">
        <v>2689</v>
      </c>
      <c r="C1542" s="11" t="s">
        <v>62</v>
      </c>
      <c r="D1542" s="11">
        <v>0.3</v>
      </c>
      <c r="E1542" s="26"/>
      <c r="F1542" s="27"/>
      <c r="G1542" s="2">
        <v>3.295706942351999</v>
      </c>
      <c r="H1542" s="29"/>
      <c r="I1542" s="28">
        <v>4.81</v>
      </c>
      <c r="J1542" s="90">
        <v>4.12</v>
      </c>
      <c r="K1542" s="89">
        <f t="shared" si="134"/>
        <v>1.1674757281553396</v>
      </c>
      <c r="L1542" s="82">
        <f t="shared" si="135"/>
        <v>3.295706942351999</v>
      </c>
      <c r="M1542" s="83">
        <f t="shared" si="136"/>
        <v>145.94744266209898</v>
      </c>
    </row>
    <row r="1543" spans="1:13" ht="15">
      <c r="A1543" s="22" t="s">
        <v>2690</v>
      </c>
      <c r="B1543" s="10" t="s">
        <v>2691</v>
      </c>
      <c r="C1543" s="11" t="s">
        <v>62</v>
      </c>
      <c r="D1543" s="11">
        <v>0.42</v>
      </c>
      <c r="E1543" s="26"/>
      <c r="F1543" s="27"/>
      <c r="G1543" s="2">
        <v>4.613989719292798</v>
      </c>
      <c r="H1543" s="29"/>
      <c r="I1543" s="28">
        <v>6.74</v>
      </c>
      <c r="J1543" s="90">
        <v>5.77</v>
      </c>
      <c r="K1543" s="89">
        <f t="shared" si="134"/>
        <v>1.1681109185441942</v>
      </c>
      <c r="L1543" s="82">
        <f t="shared" si="135"/>
        <v>4.613989719292798</v>
      </c>
      <c r="M1543" s="83">
        <f t="shared" si="136"/>
        <v>146.07748196355027</v>
      </c>
    </row>
    <row r="1544" spans="1:13" ht="30">
      <c r="A1544" s="22" t="s">
        <v>2692</v>
      </c>
      <c r="B1544" s="10" t="s">
        <v>2693</v>
      </c>
      <c r="C1544" s="11" t="s">
        <v>2526</v>
      </c>
      <c r="D1544" s="54">
        <v>0.5</v>
      </c>
      <c r="E1544" s="26"/>
      <c r="F1544" s="27"/>
      <c r="G1544" s="2">
        <v>5.492844903919998</v>
      </c>
      <c r="H1544" s="29"/>
      <c r="I1544" s="28">
        <v>8.02</v>
      </c>
      <c r="J1544" s="90">
        <v>6.87</v>
      </c>
      <c r="K1544" s="89">
        <f t="shared" si="134"/>
        <v>1.1673944687045124</v>
      </c>
      <c r="L1544" s="82">
        <f t="shared" si="135"/>
        <v>5.492844903919998</v>
      </c>
      <c r="M1544" s="83">
        <f t="shared" si="136"/>
        <v>146.0081276694429</v>
      </c>
    </row>
    <row r="1545" spans="1:13" ht="15" customHeight="1">
      <c r="A1545" s="22" t="s">
        <v>2694</v>
      </c>
      <c r="B1545" s="10" t="s">
        <v>2695</v>
      </c>
      <c r="C1545" s="11" t="s">
        <v>2696</v>
      </c>
      <c r="D1545" s="11">
        <v>0.08</v>
      </c>
      <c r="E1545" s="26"/>
      <c r="F1545" s="27"/>
      <c r="G1545" s="2">
        <v>0.7545155443584</v>
      </c>
      <c r="H1545" s="29"/>
      <c r="I1545" s="28">
        <v>1.1</v>
      </c>
      <c r="J1545" s="90">
        <v>0.95</v>
      </c>
      <c r="K1545" s="89">
        <f t="shared" si="134"/>
        <v>1.1578947368421053</v>
      </c>
      <c r="L1545" s="82">
        <f t="shared" si="135"/>
        <v>0.7545155443584</v>
      </c>
      <c r="M1545" s="83">
        <f t="shared" si="136"/>
        <v>145.7889116035882</v>
      </c>
    </row>
    <row r="1546" spans="1:13" ht="15">
      <c r="A1546" s="22" t="s">
        <v>2697</v>
      </c>
      <c r="B1546" s="10" t="s">
        <v>2698</v>
      </c>
      <c r="C1546" s="11" t="s">
        <v>2699</v>
      </c>
      <c r="D1546" s="11">
        <v>0.31</v>
      </c>
      <c r="E1546" s="26"/>
      <c r="F1546" s="27"/>
      <c r="G1546" s="2">
        <v>2.923747734388799</v>
      </c>
      <c r="H1546" s="29"/>
      <c r="I1546" s="28">
        <v>4.28</v>
      </c>
      <c r="J1546" s="90">
        <v>3.66</v>
      </c>
      <c r="K1546" s="89">
        <f t="shared" si="134"/>
        <v>1.169398907103825</v>
      </c>
      <c r="L1546" s="82">
        <f t="shared" si="135"/>
        <v>2.923747734388799</v>
      </c>
      <c r="M1546" s="83">
        <f t="shared" si="136"/>
        <v>146.38745845474665</v>
      </c>
    </row>
    <row r="1547" spans="1:13" ht="15">
      <c r="A1547" s="22" t="s">
        <v>2700</v>
      </c>
      <c r="B1547" s="10" t="s">
        <v>2701</v>
      </c>
      <c r="C1547" s="11" t="s">
        <v>62</v>
      </c>
      <c r="D1547" s="11">
        <v>0.2</v>
      </c>
      <c r="E1547" s="26"/>
      <c r="F1547" s="27"/>
      <c r="G1547" s="2">
        <v>1.8862888608960002</v>
      </c>
      <c r="H1547" s="29"/>
      <c r="I1547" s="28">
        <v>2.76</v>
      </c>
      <c r="J1547" s="90">
        <v>2.36</v>
      </c>
      <c r="K1547" s="89">
        <f t="shared" si="134"/>
        <v>1.1694915254237288</v>
      </c>
      <c r="L1547" s="82">
        <f t="shared" si="135"/>
        <v>1.8862888608960002</v>
      </c>
      <c r="M1547" s="83">
        <f t="shared" si="136"/>
        <v>146.3190531003285</v>
      </c>
    </row>
    <row r="1548" spans="1:13" ht="30">
      <c r="A1548" s="22" t="s">
        <v>2702</v>
      </c>
      <c r="B1548" s="10" t="s">
        <v>2703</v>
      </c>
      <c r="C1548" s="11" t="s">
        <v>2704</v>
      </c>
      <c r="D1548" s="11">
        <v>0.1</v>
      </c>
      <c r="E1548" s="26"/>
      <c r="F1548" s="27"/>
      <c r="G1548" s="2">
        <v>0.9431444304480001</v>
      </c>
      <c r="H1548" s="29"/>
      <c r="I1548" s="28">
        <v>1.38</v>
      </c>
      <c r="J1548" s="90">
        <v>1.18</v>
      </c>
      <c r="K1548" s="89">
        <f t="shared" si="134"/>
        <v>1.1694915254237288</v>
      </c>
      <c r="L1548" s="82">
        <f t="shared" si="135"/>
        <v>0.9431444304480001</v>
      </c>
      <c r="M1548" s="83">
        <f t="shared" si="136"/>
        <v>146.3190531003285</v>
      </c>
    </row>
    <row r="1549" spans="1:13" ht="15">
      <c r="A1549" s="22" t="s">
        <v>2705</v>
      </c>
      <c r="B1549" s="10" t="s">
        <v>2706</v>
      </c>
      <c r="C1549" s="11" t="s">
        <v>2707</v>
      </c>
      <c r="D1549" s="11">
        <v>0.2</v>
      </c>
      <c r="E1549" s="26"/>
      <c r="F1549" s="27"/>
      <c r="G1549" s="2">
        <v>1.8862888608960002</v>
      </c>
      <c r="H1549" s="29"/>
      <c r="I1549" s="28">
        <v>2.76</v>
      </c>
      <c r="J1549" s="90">
        <v>2.36</v>
      </c>
      <c r="K1549" s="89">
        <f t="shared" si="134"/>
        <v>1.1694915254237288</v>
      </c>
      <c r="L1549" s="82">
        <f t="shared" si="135"/>
        <v>1.8862888608960002</v>
      </c>
      <c r="M1549" s="83">
        <f t="shared" si="136"/>
        <v>146.3190531003285</v>
      </c>
    </row>
    <row r="1550" spans="1:13" ht="30">
      <c r="A1550" s="22" t="s">
        <v>2708</v>
      </c>
      <c r="B1550" s="10" t="s">
        <v>2709</v>
      </c>
      <c r="C1550" s="11" t="s">
        <v>2707</v>
      </c>
      <c r="D1550" s="11">
        <v>0.12</v>
      </c>
      <c r="E1550" s="26"/>
      <c r="F1550" s="27"/>
      <c r="G1550" s="2">
        <v>1.1317733165375998</v>
      </c>
      <c r="H1550" s="29"/>
      <c r="I1550" s="28">
        <v>1.66</v>
      </c>
      <c r="J1550" s="90">
        <v>1.42</v>
      </c>
      <c r="K1550" s="89">
        <f t="shared" si="134"/>
        <v>1.1690140845070423</v>
      </c>
      <c r="L1550" s="82">
        <f t="shared" si="135"/>
        <v>1.1317733165375998</v>
      </c>
      <c r="M1550" s="83">
        <f t="shared" si="136"/>
        <v>146.67248076482207</v>
      </c>
    </row>
    <row r="1551" spans="1:13" ht="30">
      <c r="A1551" s="22" t="s">
        <v>2710</v>
      </c>
      <c r="B1551" s="10" t="s">
        <v>2711</v>
      </c>
      <c r="C1551" s="11" t="s">
        <v>2712</v>
      </c>
      <c r="D1551" s="11">
        <v>0.25</v>
      </c>
      <c r="E1551" s="26"/>
      <c r="F1551" s="27"/>
      <c r="G1551" s="2">
        <v>2.746422451959999</v>
      </c>
      <c r="H1551" s="29"/>
      <c r="I1551" s="28">
        <v>4.01</v>
      </c>
      <c r="J1551" s="90">
        <v>3.43</v>
      </c>
      <c r="K1551" s="89">
        <f t="shared" si="134"/>
        <v>1.1690962099125364</v>
      </c>
      <c r="L1551" s="82">
        <f t="shared" si="135"/>
        <v>2.746422451959999</v>
      </c>
      <c r="M1551" s="83">
        <f t="shared" si="136"/>
        <v>146.0081276694429</v>
      </c>
    </row>
    <row r="1552" spans="1:13" ht="15">
      <c r="A1552" s="22" t="s">
        <v>2713</v>
      </c>
      <c r="B1552" s="10" t="s">
        <v>2714</v>
      </c>
      <c r="C1552" s="11" t="s">
        <v>62</v>
      </c>
      <c r="D1552" s="11">
        <v>0.33</v>
      </c>
      <c r="E1552" s="26"/>
      <c r="F1552" s="27"/>
      <c r="G1552" s="2">
        <v>3.1123766204784005</v>
      </c>
      <c r="H1552" s="29"/>
      <c r="I1552" s="28">
        <v>4.56</v>
      </c>
      <c r="J1552" s="90">
        <v>3.9</v>
      </c>
      <c r="K1552" s="89">
        <f t="shared" si="134"/>
        <v>1.169230769230769</v>
      </c>
      <c r="L1552" s="82">
        <f t="shared" si="135"/>
        <v>3.1123766204784005</v>
      </c>
      <c r="M1552" s="83">
        <f t="shared" si="136"/>
        <v>146.5118318264159</v>
      </c>
    </row>
    <row r="1553" spans="1:13" ht="45">
      <c r="A1553" s="22" t="s">
        <v>2715</v>
      </c>
      <c r="B1553" s="10" t="s">
        <v>2716</v>
      </c>
      <c r="C1553" s="11" t="s">
        <v>2382</v>
      </c>
      <c r="D1553" s="11">
        <v>0.42</v>
      </c>
      <c r="E1553" s="26"/>
      <c r="F1553" s="27"/>
      <c r="G1553" s="2">
        <v>4.613989719292798</v>
      </c>
      <c r="H1553" s="29"/>
      <c r="I1553" s="28">
        <v>6.74</v>
      </c>
      <c r="J1553" s="90">
        <v>5.77</v>
      </c>
      <c r="K1553" s="89">
        <f t="shared" si="134"/>
        <v>1.1681109185441942</v>
      </c>
      <c r="L1553" s="82">
        <f t="shared" si="135"/>
        <v>4.613989719292798</v>
      </c>
      <c r="M1553" s="83">
        <f t="shared" si="136"/>
        <v>146.07748196355027</v>
      </c>
    </row>
    <row r="1554" spans="1:13" ht="20.25" customHeight="1">
      <c r="A1554" s="100" t="s">
        <v>2717</v>
      </c>
      <c r="B1554" s="101"/>
      <c r="C1554" s="101"/>
      <c r="D1554" s="101"/>
      <c r="E1554" s="101"/>
      <c r="F1554" s="101"/>
      <c r="G1554" s="101"/>
      <c r="H1554" s="101"/>
      <c r="I1554" s="102"/>
      <c r="J1554" s="88"/>
      <c r="K1554" s="89"/>
      <c r="M1554" s="83" t="e">
        <f>G1554/L1554%</f>
        <v>#DIV/0!</v>
      </c>
    </row>
    <row r="1555" spans="1:13" ht="18" customHeight="1">
      <c r="A1555" s="9" t="s">
        <v>2718</v>
      </c>
      <c r="B1555" s="10" t="s">
        <v>2719</v>
      </c>
      <c r="C1555" s="11" t="s">
        <v>16</v>
      </c>
      <c r="D1555" s="12">
        <v>0.05</v>
      </c>
      <c r="E1555" s="13">
        <v>2500</v>
      </c>
      <c r="F1555" s="14">
        <f>E1555/10000</f>
        <v>0.25</v>
      </c>
      <c r="G1555" s="1">
        <v>0.42689851319999994</v>
      </c>
      <c r="H1555" s="16">
        <f aca="true" t="shared" si="137" ref="H1555:H1576">G1555/F1555%</f>
        <v>170.75940527999998</v>
      </c>
      <c r="I1555" s="15">
        <v>0.62</v>
      </c>
      <c r="J1555" s="89">
        <v>0.52</v>
      </c>
      <c r="K1555" s="89">
        <f aca="true" t="shared" si="138" ref="K1555:K1617">I1555/J1555</f>
        <v>1.1923076923076923</v>
      </c>
      <c r="L1555" s="82">
        <f>G1555</f>
        <v>0.42689851319999994</v>
      </c>
      <c r="M1555" s="83">
        <f>I1555/L1555*100</f>
        <v>145.23358147877477</v>
      </c>
    </row>
    <row r="1556" spans="1:13" ht="15">
      <c r="A1556" s="9" t="s">
        <v>2720</v>
      </c>
      <c r="B1556" s="10" t="s">
        <v>2721</v>
      </c>
      <c r="C1556" s="11" t="s">
        <v>145</v>
      </c>
      <c r="D1556" s="12">
        <v>0.11</v>
      </c>
      <c r="E1556" s="13">
        <v>10100</v>
      </c>
      <c r="F1556" s="14">
        <f aca="true" t="shared" si="139" ref="F1556:F1623">E1556/10000</f>
        <v>1.01</v>
      </c>
      <c r="G1556" s="1">
        <v>1.58813529864</v>
      </c>
      <c r="H1556" s="16">
        <f t="shared" si="137"/>
        <v>157.24111867722772</v>
      </c>
      <c r="I1556" s="15">
        <v>2.37</v>
      </c>
      <c r="J1556" s="89">
        <v>1.93</v>
      </c>
      <c r="K1556" s="89">
        <f t="shared" si="138"/>
        <v>1.227979274611399</v>
      </c>
      <c r="L1556" s="82">
        <f aca="true" t="shared" si="140" ref="L1556:L1605">G1556</f>
        <v>1.58813529864</v>
      </c>
      <c r="M1556" s="83">
        <f aca="true" t="shared" si="141" ref="M1556:M1623">I1556/L1556*100</f>
        <v>149.23161786212737</v>
      </c>
    </row>
    <row r="1557" spans="1:13" ht="15">
      <c r="A1557" s="9" t="s">
        <v>2722</v>
      </c>
      <c r="B1557" s="10" t="s">
        <v>2723</v>
      </c>
      <c r="C1557" s="11" t="s">
        <v>201</v>
      </c>
      <c r="D1557" s="12">
        <v>15.8</v>
      </c>
      <c r="E1557" s="13">
        <v>1042700</v>
      </c>
      <c r="F1557" s="14">
        <f t="shared" si="139"/>
        <v>104.27</v>
      </c>
      <c r="G1557" s="1">
        <v>173.366624236992</v>
      </c>
      <c r="H1557" s="16">
        <f t="shared" si="137"/>
        <v>166.26702238131008</v>
      </c>
      <c r="I1557" s="15">
        <v>255.3</v>
      </c>
      <c r="J1557" s="89">
        <v>210.87</v>
      </c>
      <c r="K1557" s="89">
        <f t="shared" si="138"/>
        <v>1.2106985346421966</v>
      </c>
      <c r="L1557" s="82">
        <f t="shared" si="140"/>
        <v>173.366624236992</v>
      </c>
      <c r="M1557" s="83">
        <f t="shared" si="141"/>
        <v>147.26017832071597</v>
      </c>
    </row>
    <row r="1558" spans="1:13" ht="30">
      <c r="A1558" s="9" t="s">
        <v>2724</v>
      </c>
      <c r="B1558" s="10" t="s">
        <v>2725</v>
      </c>
      <c r="C1558" s="11" t="s">
        <v>16</v>
      </c>
      <c r="D1558" s="12">
        <v>2.15</v>
      </c>
      <c r="E1558" s="13">
        <v>141900</v>
      </c>
      <c r="F1558" s="14">
        <f t="shared" si="139"/>
        <v>14.19</v>
      </c>
      <c r="G1558" s="1">
        <v>23.591027981615998</v>
      </c>
      <c r="H1558" s="16">
        <f t="shared" si="137"/>
        <v>166.25107809454545</v>
      </c>
      <c r="I1558" s="15">
        <v>34.74</v>
      </c>
      <c r="J1558" s="89">
        <v>28.69</v>
      </c>
      <c r="K1558" s="89">
        <f t="shared" si="138"/>
        <v>1.2108748692924365</v>
      </c>
      <c r="L1558" s="82">
        <f t="shared" si="140"/>
        <v>23.591027981615998</v>
      </c>
      <c r="M1558" s="83">
        <f t="shared" si="141"/>
        <v>147.2593734663541</v>
      </c>
    </row>
    <row r="1559" spans="1:13" ht="15">
      <c r="A1559" s="9" t="s">
        <v>2726</v>
      </c>
      <c r="B1559" s="10" t="s">
        <v>2727</v>
      </c>
      <c r="C1559" s="11" t="s">
        <v>62</v>
      </c>
      <c r="D1559" s="12">
        <v>1.02</v>
      </c>
      <c r="E1559" s="13">
        <v>67300</v>
      </c>
      <c r="F1559" s="14">
        <f t="shared" si="139"/>
        <v>6.73</v>
      </c>
      <c r="G1559" s="1">
        <v>11.192022577324803</v>
      </c>
      <c r="H1559" s="16">
        <f t="shared" si="137"/>
        <v>166.30048406128978</v>
      </c>
      <c r="I1559" s="15">
        <v>16.48</v>
      </c>
      <c r="J1559" s="89">
        <v>13.61</v>
      </c>
      <c r="K1559" s="89">
        <f t="shared" si="138"/>
        <v>1.2108743570903748</v>
      </c>
      <c r="L1559" s="82">
        <f t="shared" si="140"/>
        <v>11.192022577324803</v>
      </c>
      <c r="M1559" s="83">
        <f t="shared" si="141"/>
        <v>147.247737271266</v>
      </c>
    </row>
    <row r="1560" spans="1:13" ht="15">
      <c r="A1560" s="9" t="s">
        <v>2728</v>
      </c>
      <c r="B1560" s="10" t="s">
        <v>2729</v>
      </c>
      <c r="C1560" s="11" t="s">
        <v>62</v>
      </c>
      <c r="D1560" s="12">
        <v>0.86</v>
      </c>
      <c r="E1560" s="13">
        <v>56800</v>
      </c>
      <c r="F1560" s="14">
        <f t="shared" si="139"/>
        <v>5.68</v>
      </c>
      <c r="G1560" s="1">
        <v>9.4364111926464</v>
      </c>
      <c r="H1560" s="16">
        <f t="shared" si="137"/>
        <v>166.1339998705352</v>
      </c>
      <c r="I1560" s="15">
        <v>13.9</v>
      </c>
      <c r="J1560" s="89">
        <v>11.48</v>
      </c>
      <c r="K1560" s="89">
        <f t="shared" si="138"/>
        <v>1.210801393728223</v>
      </c>
      <c r="L1560" s="82">
        <f t="shared" si="140"/>
        <v>9.4364111926464</v>
      </c>
      <c r="M1560" s="83">
        <f t="shared" si="141"/>
        <v>147.30176246274624</v>
      </c>
    </row>
    <row r="1561" spans="1:13" ht="15">
      <c r="A1561" s="9" t="s">
        <v>2730</v>
      </c>
      <c r="B1561" s="10" t="s">
        <v>2731</v>
      </c>
      <c r="C1561" s="11" t="s">
        <v>62</v>
      </c>
      <c r="D1561" s="12">
        <v>0.79</v>
      </c>
      <c r="E1561" s="13">
        <v>52100</v>
      </c>
      <c r="F1561" s="14">
        <f t="shared" si="139"/>
        <v>5.21</v>
      </c>
      <c r="G1561" s="1">
        <v>8.668331211849601</v>
      </c>
      <c r="H1561" s="16">
        <f t="shared" si="137"/>
        <v>166.37871807772746</v>
      </c>
      <c r="I1561" s="15">
        <v>12.76</v>
      </c>
      <c r="J1561" s="89">
        <v>10.54</v>
      </c>
      <c r="K1561" s="89">
        <f t="shared" si="138"/>
        <v>1.2106261859582543</v>
      </c>
      <c r="L1561" s="82">
        <f t="shared" si="140"/>
        <v>8.668331211849601</v>
      </c>
      <c r="M1561" s="83">
        <f t="shared" si="141"/>
        <v>147.20249709144812</v>
      </c>
    </row>
    <row r="1562" spans="1:13" ht="15">
      <c r="A1562" s="9" t="s">
        <v>2732</v>
      </c>
      <c r="B1562" s="10" t="s">
        <v>2733</v>
      </c>
      <c r="C1562" s="11" t="s">
        <v>62</v>
      </c>
      <c r="D1562" s="12">
        <v>0.73</v>
      </c>
      <c r="E1562" s="13">
        <v>48200</v>
      </c>
      <c r="F1562" s="14">
        <f t="shared" si="139"/>
        <v>4.82</v>
      </c>
      <c r="G1562" s="1">
        <v>8.0099769425952</v>
      </c>
      <c r="H1562" s="16">
        <f t="shared" si="137"/>
        <v>166.1820942447137</v>
      </c>
      <c r="I1562" s="15">
        <v>11.8</v>
      </c>
      <c r="J1562" s="89">
        <v>9.74</v>
      </c>
      <c r="K1562" s="89">
        <f t="shared" si="138"/>
        <v>1.211498973305955</v>
      </c>
      <c r="L1562" s="82">
        <f t="shared" si="140"/>
        <v>8.0099769425952</v>
      </c>
      <c r="M1562" s="83">
        <f t="shared" si="141"/>
        <v>147.31627924233263</v>
      </c>
    </row>
    <row r="1563" spans="1:13" ht="15">
      <c r="A1563" s="9" t="s">
        <v>2734</v>
      </c>
      <c r="B1563" s="10" t="s">
        <v>2735</v>
      </c>
      <c r="C1563" s="11" t="s">
        <v>16</v>
      </c>
      <c r="D1563" s="12">
        <v>1.78</v>
      </c>
      <c r="E1563" s="13">
        <v>139600</v>
      </c>
      <c r="F1563" s="14">
        <f t="shared" si="139"/>
        <v>13.96</v>
      </c>
      <c r="G1563" s="1">
        <v>23.256542116803836</v>
      </c>
      <c r="H1563" s="16">
        <f t="shared" si="137"/>
        <v>166.5941412378498</v>
      </c>
      <c r="I1563" s="15">
        <v>34.2</v>
      </c>
      <c r="J1563" s="89">
        <v>28.29</v>
      </c>
      <c r="K1563" s="89">
        <f t="shared" si="138"/>
        <v>1.2089077412513256</v>
      </c>
      <c r="L1563" s="82">
        <f t="shared" si="140"/>
        <v>23.256542116803836</v>
      </c>
      <c r="M1563" s="83">
        <f t="shared" si="141"/>
        <v>147.0553955451918</v>
      </c>
    </row>
    <row r="1564" spans="1:13" ht="30" customHeight="1">
      <c r="A1564" s="22" t="s">
        <v>2736</v>
      </c>
      <c r="B1564" s="10" t="s">
        <v>2737</v>
      </c>
      <c r="C1564" s="11" t="s">
        <v>2738</v>
      </c>
      <c r="D1564" s="12">
        <v>3.83</v>
      </c>
      <c r="E1564" s="13">
        <v>252800</v>
      </c>
      <c r="F1564" s="14">
        <f t="shared" si="139"/>
        <v>25.28</v>
      </c>
      <c r="G1564" s="1">
        <v>42.024947520739204</v>
      </c>
      <c r="H1564" s="16">
        <f t="shared" si="137"/>
        <v>166.23792531937974</v>
      </c>
      <c r="I1564" s="15">
        <v>61.89</v>
      </c>
      <c r="J1564" s="89">
        <v>51.12</v>
      </c>
      <c r="K1564" s="89">
        <f t="shared" si="138"/>
        <v>1.210680751173709</v>
      </c>
      <c r="L1564" s="82">
        <f t="shared" si="140"/>
        <v>42.024947520739204</v>
      </c>
      <c r="M1564" s="83">
        <f t="shared" si="141"/>
        <v>147.26966635581744</v>
      </c>
    </row>
    <row r="1565" spans="1:13" ht="30" customHeight="1">
      <c r="A1565" s="22" t="s">
        <v>2739</v>
      </c>
      <c r="B1565" s="10" t="s">
        <v>2740</v>
      </c>
      <c r="C1565" s="11" t="s">
        <v>2738</v>
      </c>
      <c r="D1565" s="12">
        <v>0.09</v>
      </c>
      <c r="E1565" s="13">
        <v>4600</v>
      </c>
      <c r="F1565" s="14">
        <f t="shared" si="139"/>
        <v>0.46</v>
      </c>
      <c r="G1565" s="1">
        <v>0.7643730220559999</v>
      </c>
      <c r="H1565" s="16">
        <f t="shared" si="137"/>
        <v>166.16804827304347</v>
      </c>
      <c r="I1565" s="15">
        <v>1.13</v>
      </c>
      <c r="J1565" s="89">
        <v>0.93</v>
      </c>
      <c r="K1565" s="89">
        <f t="shared" si="138"/>
        <v>1.21505376344086</v>
      </c>
      <c r="L1565" s="82">
        <f t="shared" si="140"/>
        <v>0.7643730220559999</v>
      </c>
      <c r="M1565" s="83">
        <f t="shared" si="141"/>
        <v>147.83357959972759</v>
      </c>
    </row>
    <row r="1566" spans="1:13" ht="45">
      <c r="A1566" s="22" t="s">
        <v>2741</v>
      </c>
      <c r="B1566" s="10" t="s">
        <v>2742</v>
      </c>
      <c r="C1566" s="11" t="s">
        <v>2738</v>
      </c>
      <c r="D1566" s="12">
        <v>0.12</v>
      </c>
      <c r="E1566" s="13">
        <v>6100</v>
      </c>
      <c r="F1566" s="14">
        <f t="shared" si="139"/>
        <v>0.61</v>
      </c>
      <c r="G1566" s="1">
        <v>1.0191640294079998</v>
      </c>
      <c r="H1566" s="16">
        <f t="shared" si="137"/>
        <v>167.07607039475408</v>
      </c>
      <c r="I1566" s="15">
        <v>1.5</v>
      </c>
      <c r="J1566" s="89">
        <v>1.24</v>
      </c>
      <c r="K1566" s="89">
        <f t="shared" si="138"/>
        <v>1.2096774193548387</v>
      </c>
      <c r="L1566" s="82">
        <f t="shared" si="140"/>
        <v>1.0191640294079998</v>
      </c>
      <c r="M1566" s="83">
        <f t="shared" si="141"/>
        <v>147.179448716543</v>
      </c>
    </row>
    <row r="1567" spans="1:13" ht="45">
      <c r="A1567" s="22" t="s">
        <v>2743</v>
      </c>
      <c r="B1567" s="10" t="s">
        <v>2744</v>
      </c>
      <c r="C1567" s="11" t="s">
        <v>2738</v>
      </c>
      <c r="D1567" s="12">
        <v>0.2</v>
      </c>
      <c r="E1567" s="13">
        <v>10200</v>
      </c>
      <c r="F1567" s="14">
        <f t="shared" si="139"/>
        <v>1.02</v>
      </c>
      <c r="G1567" s="1">
        <v>1.69860671568</v>
      </c>
      <c r="H1567" s="16">
        <f t="shared" si="137"/>
        <v>166.53007016470588</v>
      </c>
      <c r="I1567" s="15">
        <v>2.51</v>
      </c>
      <c r="J1567" s="89">
        <v>2.07</v>
      </c>
      <c r="K1567" s="89">
        <f t="shared" si="138"/>
        <v>1.21256038647343</v>
      </c>
      <c r="L1567" s="82">
        <f t="shared" si="140"/>
        <v>1.69860671568</v>
      </c>
      <c r="M1567" s="83">
        <f t="shared" si="141"/>
        <v>147.7681665114091</v>
      </c>
    </row>
    <row r="1568" spans="1:13" ht="45">
      <c r="A1568" s="22" t="s">
        <v>2745</v>
      </c>
      <c r="B1568" s="10" t="s">
        <v>2746</v>
      </c>
      <c r="C1568" s="11" t="s">
        <v>2738</v>
      </c>
      <c r="D1568" s="12">
        <v>0.4</v>
      </c>
      <c r="E1568" s="13">
        <v>20400</v>
      </c>
      <c r="F1568" s="14">
        <f t="shared" si="139"/>
        <v>2.04</v>
      </c>
      <c r="G1568" s="1">
        <v>3.39721343136</v>
      </c>
      <c r="H1568" s="16">
        <f t="shared" si="137"/>
        <v>166.53007016470588</v>
      </c>
      <c r="I1568" s="15">
        <v>5.02</v>
      </c>
      <c r="J1568" s="89">
        <v>4.13</v>
      </c>
      <c r="K1568" s="89">
        <f t="shared" si="138"/>
        <v>1.215496368038741</v>
      </c>
      <c r="L1568" s="82">
        <f t="shared" si="140"/>
        <v>3.39721343136</v>
      </c>
      <c r="M1568" s="83">
        <f t="shared" si="141"/>
        <v>147.7681665114091</v>
      </c>
    </row>
    <row r="1569" spans="1:13" ht="45">
      <c r="A1569" s="22" t="s">
        <v>2747</v>
      </c>
      <c r="B1569" s="10" t="s">
        <v>2748</v>
      </c>
      <c r="C1569" s="11" t="s">
        <v>2738</v>
      </c>
      <c r="D1569" s="12">
        <v>0.8</v>
      </c>
      <c r="E1569" s="13">
        <v>40800</v>
      </c>
      <c r="F1569" s="14">
        <f t="shared" si="139"/>
        <v>4.08</v>
      </c>
      <c r="G1569" s="1">
        <v>6.79442686272</v>
      </c>
      <c r="H1569" s="16">
        <f t="shared" si="137"/>
        <v>166.53007016470588</v>
      </c>
      <c r="I1569" s="15">
        <v>10.03</v>
      </c>
      <c r="J1569" s="89">
        <v>8.26</v>
      </c>
      <c r="K1569" s="89">
        <f t="shared" si="138"/>
        <v>1.2142857142857142</v>
      </c>
      <c r="L1569" s="82">
        <f t="shared" si="140"/>
        <v>6.79442686272</v>
      </c>
      <c r="M1569" s="83">
        <f t="shared" si="141"/>
        <v>147.62098706269256</v>
      </c>
    </row>
    <row r="1570" spans="1:13" ht="15">
      <c r="A1570" s="22" t="s">
        <v>2749</v>
      </c>
      <c r="B1570" s="10" t="s">
        <v>2750</v>
      </c>
      <c r="C1570" s="11" t="s">
        <v>2738</v>
      </c>
      <c r="D1570" s="12">
        <v>0.32</v>
      </c>
      <c r="E1570" s="13">
        <v>16300</v>
      </c>
      <c r="F1570" s="14">
        <f t="shared" si="139"/>
        <v>1.63</v>
      </c>
      <c r="G1570" s="1">
        <v>2.7177707450880004</v>
      </c>
      <c r="H1570" s="16">
        <f t="shared" si="137"/>
        <v>166.73440153914115</v>
      </c>
      <c r="I1570" s="15">
        <v>4.01</v>
      </c>
      <c r="J1570" s="89">
        <v>3.31</v>
      </c>
      <c r="K1570" s="89">
        <f t="shared" si="138"/>
        <v>1.2114803625377644</v>
      </c>
      <c r="L1570" s="82">
        <f t="shared" si="140"/>
        <v>2.7177707450880004</v>
      </c>
      <c r="M1570" s="83">
        <f t="shared" si="141"/>
        <v>147.54739733833426</v>
      </c>
    </row>
    <row r="1571" spans="1:13" ht="45">
      <c r="A1571" s="22" t="s">
        <v>2751</v>
      </c>
      <c r="B1571" s="32" t="s">
        <v>2752</v>
      </c>
      <c r="C1571" s="11" t="s">
        <v>2738</v>
      </c>
      <c r="D1571" s="12">
        <v>0.16</v>
      </c>
      <c r="E1571" s="13">
        <v>8200</v>
      </c>
      <c r="F1571" s="14">
        <f t="shared" si="139"/>
        <v>0.82</v>
      </c>
      <c r="G1571" s="1">
        <v>1.3588853725440002</v>
      </c>
      <c r="H1571" s="16">
        <f t="shared" si="137"/>
        <v>165.71772835902445</v>
      </c>
      <c r="I1571" s="15">
        <v>2.01</v>
      </c>
      <c r="J1571" s="89">
        <v>1.65</v>
      </c>
      <c r="K1571" s="89">
        <f t="shared" si="138"/>
        <v>1.218181818181818</v>
      </c>
      <c r="L1571" s="82">
        <f t="shared" si="140"/>
        <v>1.3588853725440002</v>
      </c>
      <c r="M1571" s="83">
        <f t="shared" si="141"/>
        <v>147.91534596012562</v>
      </c>
    </row>
    <row r="1572" spans="1:13" ht="30">
      <c r="A1572" s="22" t="s">
        <v>2753</v>
      </c>
      <c r="B1572" s="32" t="s">
        <v>2754</v>
      </c>
      <c r="C1572" s="11" t="s">
        <v>2738</v>
      </c>
      <c r="D1572" s="12">
        <v>0.2</v>
      </c>
      <c r="E1572" s="13">
        <v>13200</v>
      </c>
      <c r="F1572" s="14">
        <f t="shared" si="139"/>
        <v>1.32</v>
      </c>
      <c r="G1572" s="1">
        <v>2.1945142308480006</v>
      </c>
      <c r="H1572" s="16">
        <f t="shared" si="137"/>
        <v>166.2510780945455</v>
      </c>
      <c r="I1572" s="15">
        <v>3.23</v>
      </c>
      <c r="J1572" s="89">
        <v>2.67</v>
      </c>
      <c r="K1572" s="89">
        <f t="shared" si="138"/>
        <v>1.2097378277153559</v>
      </c>
      <c r="L1572" s="82">
        <f t="shared" si="140"/>
        <v>2.1945142308480006</v>
      </c>
      <c r="M1572" s="83">
        <f t="shared" si="141"/>
        <v>147.18519272266778</v>
      </c>
    </row>
    <row r="1573" spans="1:13" ht="30">
      <c r="A1573" s="22" t="s">
        <v>2755</v>
      </c>
      <c r="B1573" s="32" t="s">
        <v>2756</v>
      </c>
      <c r="C1573" s="11" t="s">
        <v>201</v>
      </c>
      <c r="D1573" s="12">
        <v>0.35</v>
      </c>
      <c r="E1573" s="13">
        <v>21400</v>
      </c>
      <c r="F1573" s="14">
        <f t="shared" si="139"/>
        <v>2.14</v>
      </c>
      <c r="G1573" s="1">
        <v>3.3028463915999993</v>
      </c>
      <c r="H1573" s="16">
        <f t="shared" si="137"/>
        <v>154.3386164299065</v>
      </c>
      <c r="I1573" s="15">
        <v>4.75</v>
      </c>
      <c r="J1573" s="89">
        <v>4.02</v>
      </c>
      <c r="K1573" s="89">
        <f t="shared" si="138"/>
        <v>1.1815920398009951</v>
      </c>
      <c r="L1573" s="82">
        <f t="shared" si="140"/>
        <v>3.3028463915999993</v>
      </c>
      <c r="M1573" s="83">
        <f t="shared" si="141"/>
        <v>143.81534703159343</v>
      </c>
    </row>
    <row r="1574" spans="1:13" ht="30">
      <c r="A1574" s="22" t="s">
        <v>2757</v>
      </c>
      <c r="B1574" s="32" t="s">
        <v>2758</v>
      </c>
      <c r="C1574" s="11" t="s">
        <v>201</v>
      </c>
      <c r="D1574" s="12">
        <v>0.35</v>
      </c>
      <c r="E1574" s="13">
        <v>21400</v>
      </c>
      <c r="F1574" s="14">
        <f t="shared" si="139"/>
        <v>2.14</v>
      </c>
      <c r="G1574" s="1">
        <v>3.3028463915999993</v>
      </c>
      <c r="H1574" s="16">
        <f t="shared" si="137"/>
        <v>154.3386164299065</v>
      </c>
      <c r="I1574" s="15">
        <v>4.75</v>
      </c>
      <c r="J1574" s="89">
        <v>4.02</v>
      </c>
      <c r="K1574" s="89">
        <f t="shared" si="138"/>
        <v>1.1815920398009951</v>
      </c>
      <c r="L1574" s="82">
        <f t="shared" si="140"/>
        <v>3.3028463915999993</v>
      </c>
      <c r="M1574" s="83">
        <f t="shared" si="141"/>
        <v>143.81534703159343</v>
      </c>
    </row>
    <row r="1575" spans="1:13" ht="15">
      <c r="A1575" s="22" t="s">
        <v>2759</v>
      </c>
      <c r="B1575" s="32" t="s">
        <v>2760</v>
      </c>
      <c r="C1575" s="11" t="s">
        <v>201</v>
      </c>
      <c r="D1575" s="12">
        <v>0.35</v>
      </c>
      <c r="E1575" s="13">
        <v>21400</v>
      </c>
      <c r="F1575" s="14">
        <f t="shared" si="139"/>
        <v>2.14</v>
      </c>
      <c r="G1575" s="1">
        <v>3.3028463915999993</v>
      </c>
      <c r="H1575" s="16">
        <f t="shared" si="137"/>
        <v>154.3386164299065</v>
      </c>
      <c r="I1575" s="15">
        <v>4.75</v>
      </c>
      <c r="J1575" s="89">
        <v>4.02</v>
      </c>
      <c r="K1575" s="89">
        <f t="shared" si="138"/>
        <v>1.1815920398009951</v>
      </c>
      <c r="L1575" s="82">
        <f t="shared" si="140"/>
        <v>3.3028463915999993</v>
      </c>
      <c r="M1575" s="83">
        <f t="shared" si="141"/>
        <v>143.81534703159343</v>
      </c>
    </row>
    <row r="1576" spans="1:13" ht="15">
      <c r="A1576" s="22" t="s">
        <v>2761</v>
      </c>
      <c r="B1576" s="32" t="s">
        <v>2762</v>
      </c>
      <c r="C1576" s="11" t="s">
        <v>201</v>
      </c>
      <c r="D1576" s="12">
        <v>0.52</v>
      </c>
      <c r="E1576" s="13">
        <v>31800</v>
      </c>
      <c r="F1576" s="14">
        <f t="shared" si="139"/>
        <v>3.18</v>
      </c>
      <c r="G1576" s="1">
        <v>4.90708606752</v>
      </c>
      <c r="H1576" s="16">
        <f t="shared" si="137"/>
        <v>154.3108826264151</v>
      </c>
      <c r="I1576" s="15">
        <v>7.06</v>
      </c>
      <c r="J1576" s="89">
        <v>5.97</v>
      </c>
      <c r="K1576" s="89">
        <f t="shared" si="138"/>
        <v>1.1825795644891122</v>
      </c>
      <c r="L1576" s="82">
        <f t="shared" si="140"/>
        <v>4.90708606752</v>
      </c>
      <c r="M1576" s="83">
        <f t="shared" si="141"/>
        <v>143.8735718684483</v>
      </c>
    </row>
    <row r="1577" spans="1:13" ht="15">
      <c r="A1577" s="22"/>
      <c r="B1577" s="32" t="s">
        <v>2763</v>
      </c>
      <c r="C1577" s="11"/>
      <c r="D1577" s="12"/>
      <c r="E1577" s="13"/>
      <c r="F1577" s="14"/>
      <c r="G1577" s="1">
        <v>0</v>
      </c>
      <c r="H1577" s="16"/>
      <c r="I1577" s="15">
        <v>0</v>
      </c>
      <c r="J1577" s="89">
        <v>0</v>
      </c>
      <c r="K1577" s="89"/>
      <c r="L1577" s="82">
        <f t="shared" si="140"/>
        <v>0</v>
      </c>
      <c r="M1577" s="83" t="e">
        <f t="shared" si="141"/>
        <v>#DIV/0!</v>
      </c>
    </row>
    <row r="1578" spans="1:13" ht="15">
      <c r="A1578" s="22" t="s">
        <v>2764</v>
      </c>
      <c r="B1578" s="10" t="s">
        <v>2765</v>
      </c>
      <c r="C1578" s="11" t="s">
        <v>145</v>
      </c>
      <c r="D1578" s="12">
        <v>0.053</v>
      </c>
      <c r="E1578" s="13">
        <v>3800</v>
      </c>
      <c r="F1578" s="14">
        <f t="shared" si="139"/>
        <v>0.38</v>
      </c>
      <c r="G1578" s="1">
        <v>0.6121539696575999</v>
      </c>
      <c r="H1578" s="16">
        <f aca="true" t="shared" si="142" ref="H1578:H1585">G1578/F1578%</f>
        <v>161.09314990989472</v>
      </c>
      <c r="I1578" s="15">
        <v>0.89</v>
      </c>
      <c r="J1578" s="89">
        <v>0.74</v>
      </c>
      <c r="K1578" s="89">
        <f t="shared" si="138"/>
        <v>1.2027027027027026</v>
      </c>
      <c r="L1578" s="82">
        <f t="shared" si="140"/>
        <v>0.6121539696575999</v>
      </c>
      <c r="M1578" s="83">
        <f t="shared" si="141"/>
        <v>145.3882591822135</v>
      </c>
    </row>
    <row r="1579" spans="1:13" ht="15">
      <c r="A1579" s="22" t="s">
        <v>2766</v>
      </c>
      <c r="B1579" s="10" t="s">
        <v>2767</v>
      </c>
      <c r="C1579" s="11" t="s">
        <v>145</v>
      </c>
      <c r="D1579" s="12">
        <v>0.091</v>
      </c>
      <c r="E1579" s="13">
        <v>6600</v>
      </c>
      <c r="F1579" s="14">
        <f t="shared" si="139"/>
        <v>0.66</v>
      </c>
      <c r="G1579" s="1">
        <v>1.0510568158272</v>
      </c>
      <c r="H1579" s="16">
        <f t="shared" si="142"/>
        <v>159.2510327010909</v>
      </c>
      <c r="I1579" s="15">
        <v>1.56</v>
      </c>
      <c r="J1579" s="89">
        <v>1.28</v>
      </c>
      <c r="K1579" s="89">
        <f t="shared" si="138"/>
        <v>1.21875</v>
      </c>
      <c r="L1579" s="82">
        <f t="shared" si="140"/>
        <v>1.0510568158272</v>
      </c>
      <c r="M1579" s="83">
        <f t="shared" si="141"/>
        <v>148.42204308168184</v>
      </c>
    </row>
    <row r="1580" spans="1:13" ht="15">
      <c r="A1580" s="22" t="s">
        <v>2768</v>
      </c>
      <c r="B1580" s="10" t="s">
        <v>2769</v>
      </c>
      <c r="C1580" s="11" t="s">
        <v>145</v>
      </c>
      <c r="D1580" s="12">
        <v>0.072</v>
      </c>
      <c r="E1580" s="13">
        <v>5200</v>
      </c>
      <c r="F1580" s="14">
        <f t="shared" si="139"/>
        <v>0.52</v>
      </c>
      <c r="G1580" s="1">
        <v>0.8316053927423999</v>
      </c>
      <c r="H1580" s="16">
        <f t="shared" si="142"/>
        <v>159.92411398892307</v>
      </c>
      <c r="I1580" s="15">
        <v>1.21</v>
      </c>
      <c r="J1580" s="89">
        <v>1.01</v>
      </c>
      <c r="K1580" s="89">
        <f t="shared" si="138"/>
        <v>1.198019801980198</v>
      </c>
      <c r="L1580" s="82">
        <f t="shared" si="140"/>
        <v>0.8316053927423999</v>
      </c>
      <c r="M1580" s="83">
        <f t="shared" si="141"/>
        <v>145.5017019562321</v>
      </c>
    </row>
    <row r="1581" spans="1:13" ht="30">
      <c r="A1581" s="22" t="s">
        <v>2770</v>
      </c>
      <c r="B1581" s="32" t="s">
        <v>2771</v>
      </c>
      <c r="C1581" s="11" t="s">
        <v>145</v>
      </c>
      <c r="D1581" s="12">
        <v>0.14</v>
      </c>
      <c r="E1581" s="13">
        <v>10100</v>
      </c>
      <c r="F1581" s="14">
        <f t="shared" si="139"/>
        <v>1.01</v>
      </c>
      <c r="G1581" s="1">
        <v>1.6843859228000002</v>
      </c>
      <c r="H1581" s="16">
        <f t="shared" si="142"/>
        <v>166.77088344554457</v>
      </c>
      <c r="I1581" s="15">
        <v>2.54</v>
      </c>
      <c r="J1581" s="89">
        <v>2.05</v>
      </c>
      <c r="K1581" s="89">
        <f t="shared" si="138"/>
        <v>1.2390243902439027</v>
      </c>
      <c r="L1581" s="82">
        <f t="shared" si="140"/>
        <v>1.6843859228000002</v>
      </c>
      <c r="M1581" s="83">
        <f t="shared" si="141"/>
        <v>150.79679577098872</v>
      </c>
    </row>
    <row r="1582" spans="1:13" ht="15">
      <c r="A1582" s="22" t="s">
        <v>2772</v>
      </c>
      <c r="B1582" s="32" t="s">
        <v>2773</v>
      </c>
      <c r="C1582" s="11" t="s">
        <v>62</v>
      </c>
      <c r="D1582" s="12">
        <v>0.89</v>
      </c>
      <c r="E1582" s="13">
        <v>58700</v>
      </c>
      <c r="F1582" s="14">
        <f t="shared" si="139"/>
        <v>5.87</v>
      </c>
      <c r="G1582" s="1">
        <v>9.6799252717712</v>
      </c>
      <c r="H1582" s="16">
        <f t="shared" si="142"/>
        <v>164.90503018349574</v>
      </c>
      <c r="I1582" s="15">
        <v>14.38</v>
      </c>
      <c r="J1582" s="89">
        <v>11.77</v>
      </c>
      <c r="K1582" s="89">
        <f t="shared" si="138"/>
        <v>1.2217502124044182</v>
      </c>
      <c r="L1582" s="82">
        <f t="shared" si="140"/>
        <v>9.6799252717712</v>
      </c>
      <c r="M1582" s="83">
        <f t="shared" si="141"/>
        <v>148.55486583078545</v>
      </c>
    </row>
    <row r="1583" spans="1:13" ht="15">
      <c r="A1583" s="22" t="s">
        <v>2774</v>
      </c>
      <c r="B1583" s="32" t="s">
        <v>2775</v>
      </c>
      <c r="C1583" s="11" t="s">
        <v>62</v>
      </c>
      <c r="D1583" s="12">
        <v>0.39</v>
      </c>
      <c r="E1583" s="13">
        <v>30900</v>
      </c>
      <c r="F1583" s="14">
        <f t="shared" si="139"/>
        <v>3.09</v>
      </c>
      <c r="G1583" s="1">
        <v>5.067595362024001</v>
      </c>
      <c r="H1583" s="16">
        <f t="shared" si="142"/>
        <v>163.99984990368935</v>
      </c>
      <c r="I1583" s="15">
        <v>7.61</v>
      </c>
      <c r="J1583" s="89">
        <v>6.16</v>
      </c>
      <c r="K1583" s="89">
        <f t="shared" si="138"/>
        <v>1.2353896103896105</v>
      </c>
      <c r="L1583" s="82">
        <f t="shared" si="140"/>
        <v>5.067595362024001</v>
      </c>
      <c r="M1583" s="83">
        <f t="shared" si="141"/>
        <v>150.16984301920587</v>
      </c>
    </row>
    <row r="1584" spans="1:13" ht="15">
      <c r="A1584" s="22" t="s">
        <v>2776</v>
      </c>
      <c r="B1584" s="32" t="s">
        <v>2777</v>
      </c>
      <c r="C1584" s="11" t="s">
        <v>2778</v>
      </c>
      <c r="D1584" s="12">
        <v>5.25</v>
      </c>
      <c r="E1584" s="13">
        <v>443500</v>
      </c>
      <c r="F1584" s="14">
        <f t="shared" si="139"/>
        <v>44.35</v>
      </c>
      <c r="G1584" s="1">
        <v>72.28206337841999</v>
      </c>
      <c r="H1584" s="16">
        <f t="shared" si="142"/>
        <v>162.98097717794812</v>
      </c>
      <c r="I1584" s="15">
        <v>101.05</v>
      </c>
      <c r="J1584" s="89">
        <v>83.42</v>
      </c>
      <c r="K1584" s="89">
        <f t="shared" si="138"/>
        <v>1.211340206185567</v>
      </c>
      <c r="L1584" s="82">
        <f t="shared" si="140"/>
        <v>72.28206337841999</v>
      </c>
      <c r="M1584" s="83">
        <f t="shared" si="141"/>
        <v>139.79955092174188</v>
      </c>
    </row>
    <row r="1585" spans="1:13" ht="18" customHeight="1">
      <c r="A1585" s="22" t="s">
        <v>2779</v>
      </c>
      <c r="B1585" s="58" t="s">
        <v>2780</v>
      </c>
      <c r="C1585" s="11" t="s">
        <v>62</v>
      </c>
      <c r="D1585" s="12">
        <v>0.082</v>
      </c>
      <c r="E1585" s="13">
        <v>5100</v>
      </c>
      <c r="F1585" s="14">
        <f t="shared" si="139"/>
        <v>0.51</v>
      </c>
      <c r="G1585" s="1">
        <v>0.7698276948741121</v>
      </c>
      <c r="H1585" s="16">
        <f t="shared" si="142"/>
        <v>150.94660683806117</v>
      </c>
      <c r="I1585" s="15">
        <v>1.1</v>
      </c>
      <c r="J1585" s="89">
        <v>0.94</v>
      </c>
      <c r="K1585" s="89">
        <f t="shared" si="138"/>
        <v>1.170212765957447</v>
      </c>
      <c r="L1585" s="82">
        <f t="shared" si="140"/>
        <v>0.7698276948741121</v>
      </c>
      <c r="M1585" s="83">
        <f t="shared" si="141"/>
        <v>142.88911756803972</v>
      </c>
    </row>
    <row r="1586" spans="1:13" ht="30">
      <c r="A1586" s="22" t="s">
        <v>2781</v>
      </c>
      <c r="B1586" s="58" t="s">
        <v>2782</v>
      </c>
      <c r="C1586" s="11"/>
      <c r="D1586" s="12"/>
      <c r="E1586" s="13"/>
      <c r="F1586" s="14"/>
      <c r="G1586" s="1"/>
      <c r="H1586" s="16"/>
      <c r="I1586" s="15"/>
      <c r="J1586" s="89"/>
      <c r="K1586" s="89"/>
      <c r="L1586" s="82">
        <f t="shared" si="140"/>
        <v>0</v>
      </c>
      <c r="M1586" s="83" t="e">
        <f t="shared" si="141"/>
        <v>#DIV/0!</v>
      </c>
    </row>
    <row r="1587" spans="1:13" ht="15">
      <c r="A1587" s="22" t="s">
        <v>2783</v>
      </c>
      <c r="B1587" s="58" t="s">
        <v>2784</v>
      </c>
      <c r="C1587" s="11" t="s">
        <v>62</v>
      </c>
      <c r="D1587" s="12">
        <v>0.5</v>
      </c>
      <c r="E1587" s="13">
        <v>31200</v>
      </c>
      <c r="F1587" s="14">
        <f t="shared" si="139"/>
        <v>3.12</v>
      </c>
      <c r="G1587" s="1">
        <v>5.09842951296</v>
      </c>
      <c r="H1587" s="16">
        <f>G1587/F1587%</f>
        <v>163.41120233846152</v>
      </c>
      <c r="I1587" s="15">
        <v>7.64</v>
      </c>
      <c r="J1587" s="89">
        <v>6.2</v>
      </c>
      <c r="K1587" s="89">
        <f t="shared" si="138"/>
        <v>1.232258064516129</v>
      </c>
      <c r="L1587" s="82">
        <f t="shared" si="140"/>
        <v>5.09842951296</v>
      </c>
      <c r="M1587" s="83">
        <f t="shared" si="141"/>
        <v>149.8500661935098</v>
      </c>
    </row>
    <row r="1588" spans="1:13" ht="30">
      <c r="A1588" s="22" t="s">
        <v>2785</v>
      </c>
      <c r="B1588" s="58" t="s">
        <v>2786</v>
      </c>
      <c r="C1588" s="11" t="s">
        <v>62</v>
      </c>
      <c r="D1588" s="12">
        <v>0.34</v>
      </c>
      <c r="E1588" s="13">
        <v>21200</v>
      </c>
      <c r="F1588" s="14">
        <f t="shared" si="139"/>
        <v>2.12</v>
      </c>
      <c r="G1588" s="1">
        <v>3.4669320688128002</v>
      </c>
      <c r="H1588" s="16">
        <f>G1588/F1588%</f>
        <v>163.53453154777358</v>
      </c>
      <c r="I1588" s="15">
        <v>5.2</v>
      </c>
      <c r="J1588" s="89">
        <v>4.22</v>
      </c>
      <c r="K1588" s="89">
        <f t="shared" si="138"/>
        <v>1.2322274881516588</v>
      </c>
      <c r="L1588" s="82">
        <f t="shared" si="140"/>
        <v>3.4669320688128002</v>
      </c>
      <c r="M1588" s="83">
        <f t="shared" si="141"/>
        <v>149.98851713240126</v>
      </c>
    </row>
    <row r="1589" spans="1:13" ht="30">
      <c r="A1589" s="22" t="s">
        <v>2787</v>
      </c>
      <c r="B1589" s="58" t="s">
        <v>2788</v>
      </c>
      <c r="C1589" s="11" t="s">
        <v>2789</v>
      </c>
      <c r="D1589" s="12">
        <v>0.26</v>
      </c>
      <c r="E1589" s="13">
        <v>20400</v>
      </c>
      <c r="F1589" s="14">
        <f t="shared" si="139"/>
        <v>2.04</v>
      </c>
      <c r="G1589" s="1">
        <v>3.3374261109862395</v>
      </c>
      <c r="H1589" s="16">
        <f>G1589/F1589%</f>
        <v>163.5993191659921</v>
      </c>
      <c r="I1589" s="15">
        <v>5</v>
      </c>
      <c r="J1589" s="89">
        <v>4.06</v>
      </c>
      <c r="K1589" s="89">
        <f t="shared" si="138"/>
        <v>1.2315270935960592</v>
      </c>
      <c r="L1589" s="82">
        <f t="shared" si="140"/>
        <v>3.3374261109862395</v>
      </c>
      <c r="M1589" s="83">
        <f t="shared" si="141"/>
        <v>149.81605086449255</v>
      </c>
    </row>
    <row r="1590" spans="1:13" ht="15">
      <c r="A1590" s="22" t="s">
        <v>2790</v>
      </c>
      <c r="B1590" s="59" t="s">
        <v>2791</v>
      </c>
      <c r="C1590" s="11" t="s">
        <v>2789</v>
      </c>
      <c r="D1590" s="12">
        <v>0.25</v>
      </c>
      <c r="E1590" s="13"/>
      <c r="F1590" s="14"/>
      <c r="G1590" s="1">
        <v>3.4382823945599994</v>
      </c>
      <c r="H1590" s="16"/>
      <c r="I1590" s="15">
        <v>5</v>
      </c>
      <c r="J1590" s="89">
        <v>4.18</v>
      </c>
      <c r="K1590" s="89">
        <f t="shared" si="138"/>
        <v>1.1961722488038278</v>
      </c>
      <c r="L1590" s="82"/>
      <c r="M1590" s="83"/>
    </row>
    <row r="1591" spans="1:13" ht="15">
      <c r="A1591" s="22" t="s">
        <v>2792</v>
      </c>
      <c r="B1591" s="59" t="s">
        <v>2793</v>
      </c>
      <c r="C1591" s="11" t="s">
        <v>2789</v>
      </c>
      <c r="D1591" s="12">
        <v>0.25</v>
      </c>
      <c r="E1591" s="13"/>
      <c r="F1591" s="14"/>
      <c r="G1591" s="1">
        <v>3.4382823945599994</v>
      </c>
      <c r="H1591" s="16"/>
      <c r="I1591" s="15">
        <v>5</v>
      </c>
      <c r="J1591" s="89">
        <v>4.18</v>
      </c>
      <c r="K1591" s="89">
        <f t="shared" si="138"/>
        <v>1.1961722488038278</v>
      </c>
      <c r="L1591" s="82"/>
      <c r="M1591" s="83"/>
    </row>
    <row r="1592" spans="1:13" ht="15" customHeight="1">
      <c r="A1592" s="22" t="s">
        <v>2794</v>
      </c>
      <c r="B1592" s="59" t="s">
        <v>2795</v>
      </c>
      <c r="C1592" s="11" t="s">
        <v>2789</v>
      </c>
      <c r="D1592" s="12">
        <v>0.17</v>
      </c>
      <c r="E1592" s="13"/>
      <c r="F1592" s="14"/>
      <c r="G1592" s="1">
        <v>2.3380320283008</v>
      </c>
      <c r="H1592" s="16"/>
      <c r="I1592" s="15">
        <v>3.32</v>
      </c>
      <c r="J1592" s="89">
        <v>2.84</v>
      </c>
      <c r="K1592" s="89">
        <f t="shared" si="138"/>
        <v>1.1690140845070423</v>
      </c>
      <c r="L1592" s="82"/>
      <c r="M1592" s="83"/>
    </row>
    <row r="1593" spans="1:13" ht="30">
      <c r="A1593" s="22" t="s">
        <v>2796</v>
      </c>
      <c r="B1593" s="59" t="s">
        <v>2797</v>
      </c>
      <c r="C1593" s="11" t="s">
        <v>2789</v>
      </c>
      <c r="D1593" s="12">
        <v>0.42</v>
      </c>
      <c r="E1593" s="13"/>
      <c r="F1593" s="14"/>
      <c r="G1593" s="1">
        <v>5.7763144228608</v>
      </c>
      <c r="H1593" s="16"/>
      <c r="I1593" s="15">
        <v>8.41</v>
      </c>
      <c r="J1593" s="89">
        <v>7.03</v>
      </c>
      <c r="K1593" s="89">
        <f t="shared" si="138"/>
        <v>1.1963015647226174</v>
      </c>
      <c r="L1593" s="82"/>
      <c r="M1593" s="83"/>
    </row>
    <row r="1594" spans="1:13" ht="15">
      <c r="A1594" s="22" t="s">
        <v>2798</v>
      </c>
      <c r="B1594" s="58" t="s">
        <v>2799</v>
      </c>
      <c r="C1594" s="11" t="s">
        <v>16</v>
      </c>
      <c r="D1594" s="12"/>
      <c r="E1594" s="13"/>
      <c r="F1594" s="14"/>
      <c r="G1594" s="1"/>
      <c r="H1594" s="16"/>
      <c r="I1594" s="15"/>
      <c r="J1594" s="89"/>
      <c r="K1594" s="89"/>
      <c r="L1594" s="82">
        <f t="shared" si="140"/>
        <v>0</v>
      </c>
      <c r="M1594" s="83" t="e">
        <f t="shared" si="141"/>
        <v>#DIV/0!</v>
      </c>
    </row>
    <row r="1595" spans="1:13" ht="30">
      <c r="A1595" s="22" t="s">
        <v>2800</v>
      </c>
      <c r="B1595" s="58" t="s">
        <v>2801</v>
      </c>
      <c r="C1595" s="11" t="s">
        <v>16</v>
      </c>
      <c r="D1595" s="12"/>
      <c r="E1595" s="13"/>
      <c r="F1595" s="14"/>
      <c r="G1595" s="1"/>
      <c r="H1595" s="16"/>
      <c r="I1595" s="15"/>
      <c r="J1595" s="89"/>
      <c r="K1595" s="89"/>
      <c r="L1595" s="82">
        <f t="shared" si="140"/>
        <v>0</v>
      </c>
      <c r="M1595" s="83" t="e">
        <f t="shared" si="141"/>
        <v>#DIV/0!</v>
      </c>
    </row>
    <row r="1596" spans="1:13" ht="15">
      <c r="A1596" s="22" t="s">
        <v>2802</v>
      </c>
      <c r="B1596" s="58" t="s">
        <v>718</v>
      </c>
      <c r="C1596" s="11" t="s">
        <v>16</v>
      </c>
      <c r="D1596" s="12">
        <v>0.014</v>
      </c>
      <c r="E1596" s="13">
        <v>900</v>
      </c>
      <c r="F1596" s="14">
        <f t="shared" si="139"/>
        <v>0.09</v>
      </c>
      <c r="G1596" s="1">
        <v>0.15092097868288</v>
      </c>
      <c r="H1596" s="16">
        <f>G1596/F1596%</f>
        <v>167.68997631431114</v>
      </c>
      <c r="I1596" s="15">
        <v>0.23</v>
      </c>
      <c r="J1596" s="89">
        <v>0.18</v>
      </c>
      <c r="K1596" s="89">
        <f t="shared" si="138"/>
        <v>1.277777777777778</v>
      </c>
      <c r="L1596" s="82">
        <f t="shared" si="140"/>
        <v>0.15092097868288</v>
      </c>
      <c r="M1596" s="83">
        <f t="shared" si="141"/>
        <v>152.39763352136973</v>
      </c>
    </row>
    <row r="1597" spans="1:13" ht="15">
      <c r="A1597" s="22" t="s">
        <v>2803</v>
      </c>
      <c r="B1597" s="58" t="s">
        <v>720</v>
      </c>
      <c r="C1597" s="11" t="s">
        <v>16</v>
      </c>
      <c r="D1597" s="12">
        <v>0.017</v>
      </c>
      <c r="E1597" s="13">
        <v>1100</v>
      </c>
      <c r="F1597" s="14">
        <f t="shared" si="139"/>
        <v>0.11</v>
      </c>
      <c r="G1597" s="1">
        <v>0.18326118840064</v>
      </c>
      <c r="H1597" s="16">
        <f aca="true" t="shared" si="143" ref="H1597:H1660">G1597/F1597%</f>
        <v>166.60108036421818</v>
      </c>
      <c r="I1597" s="15">
        <v>0.27</v>
      </c>
      <c r="J1597" s="89">
        <v>0.22</v>
      </c>
      <c r="K1597" s="89">
        <f t="shared" si="138"/>
        <v>1.2272727272727273</v>
      </c>
      <c r="L1597" s="82">
        <f t="shared" si="140"/>
        <v>0.18326118840064</v>
      </c>
      <c r="M1597" s="83">
        <f t="shared" si="141"/>
        <v>147.33070452961064</v>
      </c>
    </row>
    <row r="1598" spans="1:13" ht="30">
      <c r="A1598" s="22" t="s">
        <v>2804</v>
      </c>
      <c r="B1598" s="58" t="s">
        <v>2805</v>
      </c>
      <c r="C1598" s="11" t="s">
        <v>16</v>
      </c>
      <c r="D1598" s="12"/>
      <c r="E1598" s="13"/>
      <c r="F1598" s="14"/>
      <c r="G1598" s="1"/>
      <c r="H1598" s="16"/>
      <c r="I1598" s="15"/>
      <c r="J1598" s="89"/>
      <c r="K1598" s="89"/>
      <c r="L1598" s="82">
        <f t="shared" si="140"/>
        <v>0</v>
      </c>
      <c r="M1598" s="83" t="e">
        <f t="shared" si="141"/>
        <v>#DIV/0!</v>
      </c>
    </row>
    <row r="1599" spans="1:13" ht="15">
      <c r="A1599" s="22" t="s">
        <v>2806</v>
      </c>
      <c r="B1599" s="58" t="s">
        <v>718</v>
      </c>
      <c r="C1599" s="11" t="s">
        <v>16</v>
      </c>
      <c r="D1599" s="12">
        <v>0.03</v>
      </c>
      <c r="E1599" s="13">
        <v>2400</v>
      </c>
      <c r="F1599" s="14">
        <f t="shared" si="139"/>
        <v>0.24</v>
      </c>
      <c r="G1599" s="1">
        <v>0.3869275091232</v>
      </c>
      <c r="H1599" s="16">
        <f t="shared" si="143"/>
        <v>161.21979546800003</v>
      </c>
      <c r="I1599" s="15">
        <v>0.57</v>
      </c>
      <c r="J1599" s="89">
        <v>0.47</v>
      </c>
      <c r="K1599" s="89">
        <f t="shared" si="138"/>
        <v>1.2127659574468084</v>
      </c>
      <c r="L1599" s="82">
        <f t="shared" si="140"/>
        <v>0.3869275091232</v>
      </c>
      <c r="M1599" s="83">
        <f t="shared" si="141"/>
        <v>147.3144158945051</v>
      </c>
    </row>
    <row r="1600" spans="1:13" ht="15">
      <c r="A1600" s="22" t="s">
        <v>2807</v>
      </c>
      <c r="B1600" s="58" t="s">
        <v>720</v>
      </c>
      <c r="C1600" s="11" t="s">
        <v>16</v>
      </c>
      <c r="D1600" s="12">
        <v>0.041</v>
      </c>
      <c r="E1600" s="13">
        <v>3300</v>
      </c>
      <c r="F1600" s="14">
        <f t="shared" si="139"/>
        <v>0.33</v>
      </c>
      <c r="G1600" s="1">
        <v>0.52880092913504</v>
      </c>
      <c r="H1600" s="16">
        <f t="shared" si="143"/>
        <v>160.24270579849696</v>
      </c>
      <c r="I1600" s="15">
        <v>0.77</v>
      </c>
      <c r="J1600" s="89">
        <v>0.64</v>
      </c>
      <c r="K1600" s="89">
        <f t="shared" si="138"/>
        <v>1.203125</v>
      </c>
      <c r="L1600" s="82">
        <f t="shared" si="140"/>
        <v>0.52880092913504</v>
      </c>
      <c r="M1600" s="83">
        <f t="shared" si="141"/>
        <v>145.6124521678677</v>
      </c>
    </row>
    <row r="1601" spans="1:13" ht="15">
      <c r="A1601" s="22" t="s">
        <v>2808</v>
      </c>
      <c r="B1601" s="58" t="s">
        <v>2809</v>
      </c>
      <c r="C1601" s="11" t="s">
        <v>145</v>
      </c>
      <c r="D1601" s="12">
        <v>0.21</v>
      </c>
      <c r="E1601" s="13">
        <v>19800</v>
      </c>
      <c r="F1601" s="14">
        <f t="shared" si="139"/>
        <v>1.98</v>
      </c>
      <c r="G1601" s="1">
        <v>3.2251088860972796</v>
      </c>
      <c r="H1601" s="16">
        <f t="shared" si="143"/>
        <v>162.8842871766303</v>
      </c>
      <c r="I1601" s="15">
        <v>4.71</v>
      </c>
      <c r="J1601" s="89">
        <v>3.92</v>
      </c>
      <c r="K1601" s="89">
        <f t="shared" si="138"/>
        <v>1.2015306122448979</v>
      </c>
      <c r="L1601" s="82">
        <f t="shared" si="140"/>
        <v>3.2251088860972796</v>
      </c>
      <c r="M1601" s="83">
        <f t="shared" si="141"/>
        <v>146.0415808068916</v>
      </c>
    </row>
    <row r="1602" spans="1:13" ht="15">
      <c r="A1602" s="22" t="s">
        <v>2810</v>
      </c>
      <c r="B1602" s="58" t="s">
        <v>2811</v>
      </c>
      <c r="C1602" s="11" t="s">
        <v>145</v>
      </c>
      <c r="D1602" s="12">
        <v>0.18</v>
      </c>
      <c r="E1602" s="13">
        <v>16800</v>
      </c>
      <c r="F1602" s="14">
        <f t="shared" si="139"/>
        <v>1.68</v>
      </c>
      <c r="G1602" s="1">
        <v>2.7643790452262396</v>
      </c>
      <c r="H1602" s="16">
        <f t="shared" si="143"/>
        <v>164.54637173965713</v>
      </c>
      <c r="I1602" s="15">
        <v>4.04</v>
      </c>
      <c r="J1602" s="89">
        <v>3.36</v>
      </c>
      <c r="K1602" s="89">
        <f t="shared" si="138"/>
        <v>1.2023809523809523</v>
      </c>
      <c r="L1602" s="82">
        <f t="shared" si="140"/>
        <v>2.7643790452262396</v>
      </c>
      <c r="M1602" s="83">
        <f t="shared" si="141"/>
        <v>146.14493649040674</v>
      </c>
    </row>
    <row r="1603" spans="1:13" ht="15">
      <c r="A1603" s="22" t="s">
        <v>2812</v>
      </c>
      <c r="B1603" s="58" t="s">
        <v>2813</v>
      </c>
      <c r="C1603" s="11" t="s">
        <v>145</v>
      </c>
      <c r="D1603" s="12"/>
      <c r="E1603" s="13"/>
      <c r="F1603" s="14"/>
      <c r="G1603" s="1"/>
      <c r="H1603" s="16"/>
      <c r="I1603" s="15"/>
      <c r="J1603" s="89"/>
      <c r="K1603" s="89"/>
      <c r="L1603" s="82">
        <f t="shared" si="140"/>
        <v>0</v>
      </c>
      <c r="M1603" s="83" t="e">
        <f t="shared" si="141"/>
        <v>#DIV/0!</v>
      </c>
    </row>
    <row r="1604" spans="1:13" ht="15">
      <c r="A1604" s="22" t="s">
        <v>2814</v>
      </c>
      <c r="B1604" s="58" t="s">
        <v>718</v>
      </c>
      <c r="C1604" s="11" t="s">
        <v>145</v>
      </c>
      <c r="D1604" s="12">
        <v>0.042</v>
      </c>
      <c r="E1604" s="13">
        <v>2800</v>
      </c>
      <c r="F1604" s="14">
        <f t="shared" si="139"/>
        <v>0.28</v>
      </c>
      <c r="G1604" s="1">
        <v>0.46893304090752</v>
      </c>
      <c r="H1604" s="16">
        <f t="shared" si="143"/>
        <v>167.47608603839998</v>
      </c>
      <c r="I1604" s="15">
        <v>0.69</v>
      </c>
      <c r="J1604" s="89">
        <v>0.57</v>
      </c>
      <c r="K1604" s="89">
        <f t="shared" si="138"/>
        <v>1.2105263157894737</v>
      </c>
      <c r="L1604" s="82">
        <f t="shared" si="140"/>
        <v>0.46893304090752</v>
      </c>
      <c r="M1604" s="83">
        <f t="shared" si="141"/>
        <v>147.14254271028798</v>
      </c>
    </row>
    <row r="1605" spans="1:13" ht="15">
      <c r="A1605" s="22" t="s">
        <v>2815</v>
      </c>
      <c r="B1605" s="58" t="s">
        <v>720</v>
      </c>
      <c r="C1605" s="11" t="s">
        <v>145</v>
      </c>
      <c r="D1605" s="12">
        <v>0.051</v>
      </c>
      <c r="E1605" s="13">
        <v>3400</v>
      </c>
      <c r="F1605" s="14">
        <f t="shared" si="139"/>
        <v>0.34</v>
      </c>
      <c r="G1605" s="1">
        <v>0.56941869253056</v>
      </c>
      <c r="H1605" s="16">
        <f t="shared" si="143"/>
        <v>167.47608603839998</v>
      </c>
      <c r="I1605" s="15">
        <v>0.84</v>
      </c>
      <c r="J1605" s="89">
        <v>0.69</v>
      </c>
      <c r="K1605" s="89">
        <f t="shared" si="138"/>
        <v>1.2173913043478262</v>
      </c>
      <c r="L1605" s="82">
        <f t="shared" si="140"/>
        <v>0.56941869253056</v>
      </c>
      <c r="M1605" s="83">
        <f t="shared" si="141"/>
        <v>147.51886634893324</v>
      </c>
    </row>
    <row r="1606" spans="1:13" ht="15">
      <c r="A1606" s="22" t="s">
        <v>2816</v>
      </c>
      <c r="B1606" s="58" t="s">
        <v>2817</v>
      </c>
      <c r="C1606" s="11" t="s">
        <v>16</v>
      </c>
      <c r="D1606" s="12"/>
      <c r="E1606" s="13"/>
      <c r="F1606" s="14"/>
      <c r="G1606" s="1"/>
      <c r="H1606" s="16"/>
      <c r="I1606" s="15"/>
      <c r="J1606" s="89"/>
      <c r="K1606" s="89"/>
      <c r="L1606" s="82">
        <f>G1606</f>
        <v>0</v>
      </c>
      <c r="M1606" s="83" t="e">
        <f t="shared" si="141"/>
        <v>#DIV/0!</v>
      </c>
    </row>
    <row r="1607" spans="1:13" ht="15">
      <c r="A1607" s="22"/>
      <c r="B1607" s="58" t="s">
        <v>2818</v>
      </c>
      <c r="C1607" s="11"/>
      <c r="D1607" s="12"/>
      <c r="E1607" s="13"/>
      <c r="F1607" s="14"/>
      <c r="G1607" s="1"/>
      <c r="H1607" s="16"/>
      <c r="I1607" s="15"/>
      <c r="J1607" s="89"/>
      <c r="K1607" s="89"/>
      <c r="L1607" s="82">
        <f aca="true" t="shared" si="144" ref="L1607:L1716">G1607</f>
        <v>0</v>
      </c>
      <c r="M1607" s="83" t="e">
        <f t="shared" si="141"/>
        <v>#DIV/0!</v>
      </c>
    </row>
    <row r="1608" spans="1:13" ht="15">
      <c r="A1608" s="22"/>
      <c r="B1608" s="58" t="s">
        <v>2819</v>
      </c>
      <c r="C1608" s="11"/>
      <c r="D1608" s="12"/>
      <c r="E1608" s="13"/>
      <c r="F1608" s="14"/>
      <c r="G1608" s="1"/>
      <c r="H1608" s="16"/>
      <c r="I1608" s="15"/>
      <c r="J1608" s="89"/>
      <c r="K1608" s="89"/>
      <c r="L1608" s="82">
        <f t="shared" si="144"/>
        <v>0</v>
      </c>
      <c r="M1608" s="83" t="e">
        <f t="shared" si="141"/>
        <v>#DIV/0!</v>
      </c>
    </row>
    <row r="1609" spans="1:13" ht="15">
      <c r="A1609" s="22" t="s">
        <v>2820</v>
      </c>
      <c r="B1609" s="58" t="s">
        <v>718</v>
      </c>
      <c r="C1609" s="11" t="s">
        <v>16</v>
      </c>
      <c r="D1609" s="12">
        <v>0.41</v>
      </c>
      <c r="E1609" s="13">
        <v>32200</v>
      </c>
      <c r="F1609" s="14">
        <f t="shared" si="139"/>
        <v>3.22</v>
      </c>
      <c r="G1609" s="1">
        <v>5.356843970724479</v>
      </c>
      <c r="H1609" s="16">
        <f t="shared" si="143"/>
        <v>166.36161399765464</v>
      </c>
      <c r="I1609" s="15">
        <v>7.88</v>
      </c>
      <c r="J1609" s="89">
        <v>6.52</v>
      </c>
      <c r="K1609" s="89">
        <f t="shared" si="138"/>
        <v>1.2085889570552149</v>
      </c>
      <c r="L1609" s="82">
        <f t="shared" si="144"/>
        <v>5.356843970724479</v>
      </c>
      <c r="M1609" s="83">
        <f t="shared" si="141"/>
        <v>147.1015404418113</v>
      </c>
    </row>
    <row r="1610" spans="1:13" ht="15">
      <c r="A1610" s="22" t="s">
        <v>2821</v>
      </c>
      <c r="B1610" s="58" t="s">
        <v>720</v>
      </c>
      <c r="C1610" s="11" t="s">
        <v>16</v>
      </c>
      <c r="D1610" s="12">
        <v>0.44</v>
      </c>
      <c r="E1610" s="13">
        <v>34500</v>
      </c>
      <c r="F1610" s="14">
        <f t="shared" si="139"/>
        <v>3.45</v>
      </c>
      <c r="G1610" s="1">
        <v>5.74880816370432</v>
      </c>
      <c r="H1610" s="16">
        <f t="shared" si="143"/>
        <v>166.6321206870817</v>
      </c>
      <c r="I1610" s="15">
        <v>8.45</v>
      </c>
      <c r="J1610" s="89">
        <v>6.99</v>
      </c>
      <c r="K1610" s="89">
        <f t="shared" si="138"/>
        <v>1.2088698140200285</v>
      </c>
      <c r="L1610" s="82">
        <f t="shared" si="144"/>
        <v>5.74880816370432</v>
      </c>
      <c r="M1610" s="83">
        <f t="shared" si="141"/>
        <v>146.98698859617417</v>
      </c>
    </row>
    <row r="1611" spans="1:13" ht="15">
      <c r="A1611" s="22"/>
      <c r="B1611" s="58" t="s">
        <v>2822</v>
      </c>
      <c r="C1611" s="11"/>
      <c r="D1611" s="12"/>
      <c r="E1611" s="13"/>
      <c r="F1611" s="14"/>
      <c r="G1611" s="1"/>
      <c r="H1611" s="16"/>
      <c r="I1611" s="15"/>
      <c r="J1611" s="89"/>
      <c r="K1611" s="89"/>
      <c r="L1611" s="82">
        <f t="shared" si="144"/>
        <v>0</v>
      </c>
      <c r="M1611" s="83" t="e">
        <f t="shared" si="141"/>
        <v>#DIV/0!</v>
      </c>
    </row>
    <row r="1612" spans="1:13" ht="15">
      <c r="A1612" s="22" t="s">
        <v>2823</v>
      </c>
      <c r="B1612" s="58" t="s">
        <v>718</v>
      </c>
      <c r="C1612" s="11" t="s">
        <v>16</v>
      </c>
      <c r="D1612" s="12">
        <v>0.57</v>
      </c>
      <c r="E1612" s="13">
        <v>44700</v>
      </c>
      <c r="F1612" s="14">
        <f t="shared" si="139"/>
        <v>4.47</v>
      </c>
      <c r="G1612" s="1">
        <v>7.447319666616958</v>
      </c>
      <c r="H1612" s="16">
        <f t="shared" si="143"/>
        <v>166.6067039511624</v>
      </c>
      <c r="I1612" s="15">
        <v>10.95</v>
      </c>
      <c r="J1612" s="89">
        <v>9.06</v>
      </c>
      <c r="K1612" s="89">
        <f t="shared" si="138"/>
        <v>1.2086092715231787</v>
      </c>
      <c r="L1612" s="82">
        <f t="shared" si="144"/>
        <v>7.447319666616958</v>
      </c>
      <c r="M1612" s="83">
        <f t="shared" si="141"/>
        <v>147.0327646748401</v>
      </c>
    </row>
    <row r="1613" spans="1:13" ht="15">
      <c r="A1613" s="22" t="s">
        <v>2824</v>
      </c>
      <c r="B1613" s="58" t="s">
        <v>720</v>
      </c>
      <c r="C1613" s="11" t="s">
        <v>16</v>
      </c>
      <c r="D1613" s="12">
        <v>0.65</v>
      </c>
      <c r="E1613" s="13">
        <v>51000</v>
      </c>
      <c r="F1613" s="14">
        <f t="shared" si="139"/>
        <v>5.1</v>
      </c>
      <c r="G1613" s="1">
        <v>8.492557514563197</v>
      </c>
      <c r="H1613" s="16">
        <f t="shared" si="143"/>
        <v>166.52073557967054</v>
      </c>
      <c r="I1613" s="15">
        <v>12.49</v>
      </c>
      <c r="J1613" s="89">
        <v>10.33</v>
      </c>
      <c r="K1613" s="89">
        <f t="shared" si="138"/>
        <v>1.2090997095837368</v>
      </c>
      <c r="L1613" s="82">
        <f t="shared" si="144"/>
        <v>8.492557514563197</v>
      </c>
      <c r="M1613" s="83">
        <f t="shared" si="141"/>
        <v>147.06994893566412</v>
      </c>
    </row>
    <row r="1614" spans="1:13" ht="15">
      <c r="A1614" s="22"/>
      <c r="B1614" s="58" t="s">
        <v>2825</v>
      </c>
      <c r="C1614" s="11"/>
      <c r="D1614" s="12"/>
      <c r="E1614" s="13"/>
      <c r="F1614" s="14"/>
      <c r="G1614" s="1"/>
      <c r="H1614" s="16"/>
      <c r="I1614" s="15"/>
      <c r="J1614" s="89"/>
      <c r="K1614" s="89"/>
      <c r="L1614" s="82">
        <f t="shared" si="144"/>
        <v>0</v>
      </c>
      <c r="M1614" s="83" t="e">
        <f t="shared" si="141"/>
        <v>#DIV/0!</v>
      </c>
    </row>
    <row r="1615" spans="1:13" ht="15">
      <c r="A1615" s="22"/>
      <c r="B1615" s="58" t="s">
        <v>2819</v>
      </c>
      <c r="C1615" s="11"/>
      <c r="D1615" s="12"/>
      <c r="E1615" s="13"/>
      <c r="F1615" s="14"/>
      <c r="G1615" s="1"/>
      <c r="H1615" s="16"/>
      <c r="I1615" s="15"/>
      <c r="J1615" s="89"/>
      <c r="K1615" s="89"/>
      <c r="L1615" s="82">
        <f t="shared" si="144"/>
        <v>0</v>
      </c>
      <c r="M1615" s="83" t="e">
        <f t="shared" si="141"/>
        <v>#DIV/0!</v>
      </c>
    </row>
    <row r="1616" spans="1:13" ht="15">
      <c r="A1616" s="22" t="s">
        <v>2826</v>
      </c>
      <c r="B1616" s="58" t="s">
        <v>718</v>
      </c>
      <c r="C1616" s="11" t="s">
        <v>16</v>
      </c>
      <c r="D1616" s="12">
        <v>0.37</v>
      </c>
      <c r="E1616" s="13">
        <v>29000</v>
      </c>
      <c r="F1616" s="14">
        <f t="shared" si="139"/>
        <v>2.9</v>
      </c>
      <c r="G1616" s="1">
        <v>4.83422504675136</v>
      </c>
      <c r="H1616" s="16">
        <f t="shared" si="143"/>
        <v>166.69741540521932</v>
      </c>
      <c r="I1616" s="15">
        <v>7.11</v>
      </c>
      <c r="J1616" s="89">
        <v>5.88</v>
      </c>
      <c r="K1616" s="89">
        <f t="shared" si="138"/>
        <v>1.209183673469388</v>
      </c>
      <c r="L1616" s="82">
        <f t="shared" si="144"/>
        <v>4.83422504675136</v>
      </c>
      <c r="M1616" s="83">
        <f t="shared" si="141"/>
        <v>147.07631380913847</v>
      </c>
    </row>
    <row r="1617" spans="1:13" ht="15">
      <c r="A1617" s="22" t="s">
        <v>2827</v>
      </c>
      <c r="B1617" s="58" t="s">
        <v>720</v>
      </c>
      <c r="C1617" s="11" t="s">
        <v>16</v>
      </c>
      <c r="D1617" s="12">
        <v>0.44</v>
      </c>
      <c r="E1617" s="13">
        <v>34500</v>
      </c>
      <c r="F1617" s="14">
        <f t="shared" si="139"/>
        <v>3.45</v>
      </c>
      <c r="G1617" s="1">
        <v>5.74880816370432</v>
      </c>
      <c r="H1617" s="16">
        <f t="shared" si="143"/>
        <v>166.6321206870817</v>
      </c>
      <c r="I1617" s="15">
        <v>8.45</v>
      </c>
      <c r="J1617" s="89">
        <v>6.99</v>
      </c>
      <c r="K1617" s="89">
        <f t="shared" si="138"/>
        <v>1.2088698140200285</v>
      </c>
      <c r="L1617" s="82">
        <f t="shared" si="144"/>
        <v>5.74880816370432</v>
      </c>
      <c r="M1617" s="83">
        <f t="shared" si="141"/>
        <v>146.98698859617417</v>
      </c>
    </row>
    <row r="1618" spans="1:13" ht="15">
      <c r="A1618" s="22"/>
      <c r="B1618" s="58" t="s">
        <v>2822</v>
      </c>
      <c r="C1618" s="11"/>
      <c r="D1618" s="12"/>
      <c r="E1618" s="13"/>
      <c r="F1618" s="14"/>
      <c r="G1618" s="1"/>
      <c r="H1618" s="16"/>
      <c r="I1618" s="15"/>
      <c r="J1618" s="89"/>
      <c r="K1618" s="89"/>
      <c r="L1618" s="82">
        <f t="shared" si="144"/>
        <v>0</v>
      </c>
      <c r="M1618" s="83" t="e">
        <f t="shared" si="141"/>
        <v>#DIV/0!</v>
      </c>
    </row>
    <row r="1619" spans="1:13" ht="15">
      <c r="A1619" s="22" t="s">
        <v>2828</v>
      </c>
      <c r="B1619" s="58" t="s">
        <v>718</v>
      </c>
      <c r="C1619" s="11" t="s">
        <v>16</v>
      </c>
      <c r="D1619" s="12">
        <v>0.54</v>
      </c>
      <c r="E1619" s="13">
        <v>42400</v>
      </c>
      <c r="F1619" s="14">
        <f t="shared" si="139"/>
        <v>4.24</v>
      </c>
      <c r="G1619" s="1">
        <v>7.055355473637119</v>
      </c>
      <c r="H1619" s="16">
        <f t="shared" si="143"/>
        <v>166.39989324615848</v>
      </c>
      <c r="I1619" s="15">
        <v>10.38</v>
      </c>
      <c r="J1619" s="89">
        <v>8.58</v>
      </c>
      <c r="K1619" s="89">
        <f aca="true" t="shared" si="145" ref="K1619:K1682">I1619/J1619</f>
        <v>1.2097902097902098</v>
      </c>
      <c r="L1619" s="82">
        <f t="shared" si="144"/>
        <v>7.055355473637119</v>
      </c>
      <c r="M1619" s="83">
        <f t="shared" si="141"/>
        <v>147.12228233978675</v>
      </c>
    </row>
    <row r="1620" spans="1:13" ht="15">
      <c r="A1620" s="22" t="s">
        <v>2829</v>
      </c>
      <c r="B1620" s="58" t="s">
        <v>720</v>
      </c>
      <c r="C1620" s="11" t="s">
        <v>16</v>
      </c>
      <c r="D1620" s="12">
        <v>0.64</v>
      </c>
      <c r="E1620" s="13">
        <v>50200</v>
      </c>
      <c r="F1620" s="14">
        <f t="shared" si="139"/>
        <v>5.02</v>
      </c>
      <c r="G1620" s="1">
        <v>8.361902783569919</v>
      </c>
      <c r="H1620" s="16">
        <f t="shared" si="143"/>
        <v>166.57176859701036</v>
      </c>
      <c r="I1620" s="15">
        <v>12.3</v>
      </c>
      <c r="J1620" s="89">
        <v>10.17</v>
      </c>
      <c r="K1620" s="89">
        <f t="shared" si="145"/>
        <v>1.209439528023599</v>
      </c>
      <c r="L1620" s="82">
        <f t="shared" si="144"/>
        <v>8.361902783569919</v>
      </c>
      <c r="M1620" s="83">
        <f t="shared" si="141"/>
        <v>147.0957067830057</v>
      </c>
    </row>
    <row r="1621" spans="1:13" ht="30">
      <c r="A1621" s="22" t="s">
        <v>2830</v>
      </c>
      <c r="B1621" s="58" t="s">
        <v>2831</v>
      </c>
      <c r="C1621" s="11" t="s">
        <v>62</v>
      </c>
      <c r="D1621" s="12"/>
      <c r="E1621" s="13"/>
      <c r="F1621" s="14"/>
      <c r="G1621" s="1"/>
      <c r="H1621" s="16"/>
      <c r="I1621" s="15"/>
      <c r="J1621" s="89"/>
      <c r="K1621" s="89"/>
      <c r="L1621" s="82">
        <f t="shared" si="144"/>
        <v>0</v>
      </c>
      <c r="M1621" s="83" t="e">
        <f t="shared" si="141"/>
        <v>#DIV/0!</v>
      </c>
    </row>
    <row r="1622" spans="1:13" ht="15">
      <c r="A1622" s="22"/>
      <c r="B1622" s="58" t="s">
        <v>2832</v>
      </c>
      <c r="C1622" s="11" t="s">
        <v>62</v>
      </c>
      <c r="D1622" s="12"/>
      <c r="E1622" s="13"/>
      <c r="F1622" s="14"/>
      <c r="G1622" s="1"/>
      <c r="H1622" s="16"/>
      <c r="I1622" s="15"/>
      <c r="J1622" s="89"/>
      <c r="K1622" s="89"/>
      <c r="L1622" s="82">
        <f t="shared" si="144"/>
        <v>0</v>
      </c>
      <c r="M1622" s="83" t="e">
        <f t="shared" si="141"/>
        <v>#DIV/0!</v>
      </c>
    </row>
    <row r="1623" spans="1:13" ht="15">
      <c r="A1623" s="22" t="s">
        <v>2833</v>
      </c>
      <c r="B1623" s="58" t="s">
        <v>718</v>
      </c>
      <c r="C1623" s="11" t="s">
        <v>62</v>
      </c>
      <c r="D1623" s="12">
        <v>0.043</v>
      </c>
      <c r="E1623" s="13">
        <v>2800</v>
      </c>
      <c r="F1623" s="14">
        <f t="shared" si="139"/>
        <v>0.28</v>
      </c>
      <c r="G1623" s="1">
        <v>0.47182055963231995</v>
      </c>
      <c r="H1623" s="16">
        <f t="shared" si="143"/>
        <v>168.50734272582852</v>
      </c>
      <c r="I1623" s="15">
        <v>0.69</v>
      </c>
      <c r="J1623" s="89">
        <v>0.57</v>
      </c>
      <c r="K1623" s="89">
        <f t="shared" si="145"/>
        <v>1.2105263157894737</v>
      </c>
      <c r="L1623" s="82">
        <f t="shared" si="144"/>
        <v>0.47182055963231995</v>
      </c>
      <c r="M1623" s="83">
        <f t="shared" si="141"/>
        <v>146.24203755294232</v>
      </c>
    </row>
    <row r="1624" spans="1:13" ht="15">
      <c r="A1624" s="22" t="s">
        <v>2834</v>
      </c>
      <c r="B1624" s="58" t="s">
        <v>720</v>
      </c>
      <c r="C1624" s="11" t="s">
        <v>62</v>
      </c>
      <c r="D1624" s="12">
        <v>0.052</v>
      </c>
      <c r="E1624" s="13">
        <v>3400</v>
      </c>
      <c r="F1624" s="14">
        <f aca="true" t="shared" si="146" ref="F1624:F1667">E1624/10000</f>
        <v>0.34</v>
      </c>
      <c r="G1624" s="1">
        <v>0.57057370002048</v>
      </c>
      <c r="H1624" s="16">
        <f t="shared" si="143"/>
        <v>167.81579412367057</v>
      </c>
      <c r="I1624" s="15">
        <v>0.84</v>
      </c>
      <c r="J1624" s="89">
        <v>0.69</v>
      </c>
      <c r="K1624" s="89">
        <f t="shared" si="145"/>
        <v>1.2173913043478262</v>
      </c>
      <c r="L1624" s="82">
        <f t="shared" si="144"/>
        <v>0.57057370002048</v>
      </c>
      <c r="M1624" s="83">
        <f aca="true" t="shared" si="147" ref="M1624:M1687">I1624/L1624*100</f>
        <v>147.22024516199207</v>
      </c>
    </row>
    <row r="1625" spans="1:13" ht="15">
      <c r="A1625" s="22"/>
      <c r="B1625" s="58" t="s">
        <v>2835</v>
      </c>
      <c r="C1625" s="11" t="s">
        <v>62</v>
      </c>
      <c r="D1625" s="12"/>
      <c r="E1625" s="13"/>
      <c r="F1625" s="14"/>
      <c r="G1625" s="1"/>
      <c r="H1625" s="16"/>
      <c r="I1625" s="15"/>
      <c r="J1625" s="89"/>
      <c r="K1625" s="89"/>
      <c r="L1625" s="82">
        <f t="shared" si="144"/>
        <v>0</v>
      </c>
      <c r="M1625" s="83" t="e">
        <f t="shared" si="147"/>
        <v>#DIV/0!</v>
      </c>
    </row>
    <row r="1626" spans="1:13" ht="15">
      <c r="A1626" s="22" t="s">
        <v>2836</v>
      </c>
      <c r="B1626" s="58" t="s">
        <v>718</v>
      </c>
      <c r="C1626" s="11" t="s">
        <v>62</v>
      </c>
      <c r="D1626" s="12">
        <v>0.066</v>
      </c>
      <c r="E1626" s="13">
        <v>4400</v>
      </c>
      <c r="F1626" s="14">
        <f t="shared" si="146"/>
        <v>0.44</v>
      </c>
      <c r="G1626" s="1">
        <v>0.72418969617984</v>
      </c>
      <c r="H1626" s="16">
        <f t="shared" si="143"/>
        <v>164.58856731359998</v>
      </c>
      <c r="I1626" s="15">
        <v>1.07</v>
      </c>
      <c r="J1626" s="89">
        <v>0.88</v>
      </c>
      <c r="K1626" s="89">
        <f t="shared" si="145"/>
        <v>1.215909090909091</v>
      </c>
      <c r="L1626" s="82">
        <f t="shared" si="144"/>
        <v>0.72418969617984</v>
      </c>
      <c r="M1626" s="83">
        <f t="shared" si="147"/>
        <v>147.75134272751157</v>
      </c>
    </row>
    <row r="1627" spans="1:13" ht="15">
      <c r="A1627" s="22" t="s">
        <v>2837</v>
      </c>
      <c r="B1627" s="58" t="s">
        <v>720</v>
      </c>
      <c r="C1627" s="11" t="s">
        <v>62</v>
      </c>
      <c r="D1627" s="12">
        <v>0.079</v>
      </c>
      <c r="E1627" s="13">
        <v>5200</v>
      </c>
      <c r="F1627" s="14">
        <f t="shared" si="146"/>
        <v>0.52</v>
      </c>
      <c r="G1627" s="1">
        <v>0.86683312118496</v>
      </c>
      <c r="H1627" s="16">
        <f t="shared" si="143"/>
        <v>166.69867715095387</v>
      </c>
      <c r="I1627" s="15">
        <v>1.28</v>
      </c>
      <c r="J1627" s="89">
        <v>1.05</v>
      </c>
      <c r="K1627" s="89">
        <f t="shared" si="145"/>
        <v>1.219047619047619</v>
      </c>
      <c r="L1627" s="82">
        <f t="shared" si="144"/>
        <v>0.86683312118496</v>
      </c>
      <c r="M1627" s="83">
        <f t="shared" si="147"/>
        <v>147.6639469255906</v>
      </c>
    </row>
    <row r="1628" spans="1:13" ht="15">
      <c r="A1628" s="22" t="s">
        <v>2838</v>
      </c>
      <c r="B1628" s="58" t="s">
        <v>2839</v>
      </c>
      <c r="C1628" s="11" t="s">
        <v>145</v>
      </c>
      <c r="D1628" s="12"/>
      <c r="E1628" s="13"/>
      <c r="F1628" s="14"/>
      <c r="G1628" s="1"/>
      <c r="H1628" s="16"/>
      <c r="I1628" s="15"/>
      <c r="J1628" s="89"/>
      <c r="K1628" s="89"/>
      <c r="L1628" s="82">
        <f t="shared" si="144"/>
        <v>0</v>
      </c>
      <c r="M1628" s="83" t="e">
        <f t="shared" si="147"/>
        <v>#DIV/0!</v>
      </c>
    </row>
    <row r="1629" spans="1:13" ht="15">
      <c r="A1629" s="22" t="s">
        <v>2840</v>
      </c>
      <c r="B1629" s="58" t="s">
        <v>718</v>
      </c>
      <c r="C1629" s="11" t="s">
        <v>145</v>
      </c>
      <c r="D1629" s="12">
        <v>0.32</v>
      </c>
      <c r="E1629" s="13">
        <v>25100</v>
      </c>
      <c r="F1629" s="14">
        <f t="shared" si="146"/>
        <v>2.51</v>
      </c>
      <c r="G1629" s="1">
        <v>4.1809513917849594</v>
      </c>
      <c r="H1629" s="16">
        <f t="shared" si="143"/>
        <v>166.57176859701036</v>
      </c>
      <c r="I1629" s="15">
        <v>6.15</v>
      </c>
      <c r="J1629" s="89">
        <v>5.09</v>
      </c>
      <c r="K1629" s="89">
        <f t="shared" si="145"/>
        <v>1.2082514734774068</v>
      </c>
      <c r="L1629" s="82">
        <f t="shared" si="144"/>
        <v>4.1809513917849594</v>
      </c>
      <c r="M1629" s="83">
        <f t="shared" si="147"/>
        <v>147.0957067830057</v>
      </c>
    </row>
    <row r="1630" spans="1:13" ht="15">
      <c r="A1630" s="22" t="s">
        <v>2841</v>
      </c>
      <c r="B1630" s="58" t="s">
        <v>720</v>
      </c>
      <c r="C1630" s="11" t="s">
        <v>145</v>
      </c>
      <c r="D1630" s="12">
        <v>0.39</v>
      </c>
      <c r="E1630" s="13">
        <v>30600</v>
      </c>
      <c r="F1630" s="14">
        <f t="shared" si="146"/>
        <v>3.06</v>
      </c>
      <c r="G1630" s="1">
        <v>5.095534508737918</v>
      </c>
      <c r="H1630" s="16">
        <f t="shared" si="143"/>
        <v>166.52073557967051</v>
      </c>
      <c r="I1630" s="15">
        <v>7.49</v>
      </c>
      <c r="J1630" s="89">
        <v>6.2</v>
      </c>
      <c r="K1630" s="89">
        <f t="shared" si="145"/>
        <v>1.2080645161290322</v>
      </c>
      <c r="L1630" s="82">
        <f t="shared" si="144"/>
        <v>5.095534508737918</v>
      </c>
      <c r="M1630" s="83">
        <f t="shared" si="147"/>
        <v>146.99144882948016</v>
      </c>
    </row>
    <row r="1631" spans="1:13" ht="15">
      <c r="A1631" s="22" t="s">
        <v>2842</v>
      </c>
      <c r="B1631" s="58" t="s">
        <v>2843</v>
      </c>
      <c r="C1631" s="11" t="s">
        <v>16</v>
      </c>
      <c r="D1631" s="12"/>
      <c r="E1631" s="13"/>
      <c r="F1631" s="14"/>
      <c r="G1631" s="1"/>
      <c r="H1631" s="16"/>
      <c r="I1631" s="15"/>
      <c r="J1631" s="89"/>
      <c r="K1631" s="89"/>
      <c r="L1631" s="82">
        <f t="shared" si="144"/>
        <v>0</v>
      </c>
      <c r="M1631" s="83" t="e">
        <f t="shared" si="147"/>
        <v>#DIV/0!</v>
      </c>
    </row>
    <row r="1632" spans="1:13" ht="15">
      <c r="A1632" s="22"/>
      <c r="B1632" s="58" t="s">
        <v>2844</v>
      </c>
      <c r="C1632" s="11" t="s">
        <v>16</v>
      </c>
      <c r="D1632" s="12"/>
      <c r="E1632" s="13"/>
      <c r="F1632" s="14"/>
      <c r="G1632" s="1"/>
      <c r="H1632" s="16"/>
      <c r="I1632" s="15"/>
      <c r="J1632" s="89"/>
      <c r="K1632" s="89"/>
      <c r="L1632" s="82">
        <f t="shared" si="144"/>
        <v>0</v>
      </c>
      <c r="M1632" s="83" t="e">
        <f t="shared" si="147"/>
        <v>#DIV/0!</v>
      </c>
    </row>
    <row r="1633" spans="1:13" ht="15">
      <c r="A1633" s="22"/>
      <c r="B1633" s="58" t="s">
        <v>2819</v>
      </c>
      <c r="C1633" s="11" t="s">
        <v>16</v>
      </c>
      <c r="D1633" s="12"/>
      <c r="E1633" s="13"/>
      <c r="F1633" s="14"/>
      <c r="G1633" s="1"/>
      <c r="H1633" s="16"/>
      <c r="I1633" s="15"/>
      <c r="J1633" s="89"/>
      <c r="K1633" s="89"/>
      <c r="L1633" s="82">
        <f t="shared" si="144"/>
        <v>0</v>
      </c>
      <c r="M1633" s="83" t="e">
        <f t="shared" si="147"/>
        <v>#DIV/0!</v>
      </c>
    </row>
    <row r="1634" spans="1:13" ht="15">
      <c r="A1634" s="22" t="s">
        <v>2845</v>
      </c>
      <c r="B1634" s="58" t="s">
        <v>718</v>
      </c>
      <c r="C1634" s="11" t="s">
        <v>16</v>
      </c>
      <c r="D1634" s="12">
        <v>0.44</v>
      </c>
      <c r="E1634" s="13">
        <v>34500</v>
      </c>
      <c r="F1634" s="14">
        <f t="shared" si="146"/>
        <v>3.45</v>
      </c>
      <c r="G1634" s="1">
        <v>5.74880816370432</v>
      </c>
      <c r="H1634" s="16">
        <f t="shared" si="143"/>
        <v>166.6321206870817</v>
      </c>
      <c r="I1634" s="15">
        <v>8.45</v>
      </c>
      <c r="J1634" s="89">
        <v>6.99</v>
      </c>
      <c r="K1634" s="89">
        <f t="shared" si="145"/>
        <v>1.2088698140200285</v>
      </c>
      <c r="L1634" s="82">
        <f t="shared" si="144"/>
        <v>5.74880816370432</v>
      </c>
      <c r="M1634" s="83">
        <f t="shared" si="147"/>
        <v>146.98698859617417</v>
      </c>
    </row>
    <row r="1635" spans="1:13" ht="15">
      <c r="A1635" s="22" t="s">
        <v>2846</v>
      </c>
      <c r="B1635" s="58" t="s">
        <v>720</v>
      </c>
      <c r="C1635" s="11" t="s">
        <v>16</v>
      </c>
      <c r="D1635" s="12">
        <v>0.52</v>
      </c>
      <c r="E1635" s="13">
        <v>40800</v>
      </c>
      <c r="F1635" s="14">
        <f t="shared" si="146"/>
        <v>4.08</v>
      </c>
      <c r="G1635" s="1">
        <v>6.794046011650559</v>
      </c>
      <c r="H1635" s="16">
        <f t="shared" si="143"/>
        <v>166.52073557967057</v>
      </c>
      <c r="I1635" s="15">
        <v>9.99</v>
      </c>
      <c r="J1635" s="89">
        <v>8.26</v>
      </c>
      <c r="K1635" s="89">
        <f t="shared" si="145"/>
        <v>1.2094430992736078</v>
      </c>
      <c r="L1635" s="82">
        <f t="shared" si="144"/>
        <v>6.794046011650559</v>
      </c>
      <c r="M1635" s="83">
        <f t="shared" si="147"/>
        <v>147.0405113958451</v>
      </c>
    </row>
    <row r="1636" spans="1:13" ht="15">
      <c r="A1636" s="22"/>
      <c r="B1636" s="58" t="s">
        <v>2822</v>
      </c>
      <c r="C1636" s="11" t="s">
        <v>16</v>
      </c>
      <c r="D1636" s="12"/>
      <c r="E1636" s="13"/>
      <c r="F1636" s="14"/>
      <c r="G1636" s="1"/>
      <c r="H1636" s="16"/>
      <c r="I1636" s="15"/>
      <c r="J1636" s="89"/>
      <c r="K1636" s="89"/>
      <c r="L1636" s="82">
        <f t="shared" si="144"/>
        <v>0</v>
      </c>
      <c r="M1636" s="83" t="e">
        <f t="shared" si="147"/>
        <v>#DIV/0!</v>
      </c>
    </row>
    <row r="1637" spans="1:13" ht="15">
      <c r="A1637" s="22" t="s">
        <v>2847</v>
      </c>
      <c r="B1637" s="58" t="s">
        <v>718</v>
      </c>
      <c r="C1637" s="11" t="s">
        <v>16</v>
      </c>
      <c r="D1637" s="12">
        <v>0.47</v>
      </c>
      <c r="E1637" s="13">
        <v>36900</v>
      </c>
      <c r="F1637" s="14">
        <f t="shared" si="146"/>
        <v>3.69</v>
      </c>
      <c r="G1637" s="1">
        <v>6.14077235668416</v>
      </c>
      <c r="H1637" s="16">
        <f t="shared" si="143"/>
        <v>166.41659503209104</v>
      </c>
      <c r="I1637" s="15">
        <v>9.03</v>
      </c>
      <c r="J1637" s="89">
        <v>7.47</v>
      </c>
      <c r="K1637" s="89">
        <f t="shared" si="145"/>
        <v>1.2088353413654618</v>
      </c>
      <c r="L1637" s="82">
        <f t="shared" si="144"/>
        <v>6.14077235668416</v>
      </c>
      <c r="M1637" s="83">
        <f t="shared" si="147"/>
        <v>147.04990635536177</v>
      </c>
    </row>
    <row r="1638" spans="1:13" ht="15">
      <c r="A1638" s="22" t="s">
        <v>2848</v>
      </c>
      <c r="B1638" s="58" t="s">
        <v>720</v>
      </c>
      <c r="C1638" s="11" t="s">
        <v>16</v>
      </c>
      <c r="D1638" s="12">
        <v>0.55</v>
      </c>
      <c r="E1638" s="13">
        <v>43200</v>
      </c>
      <c r="F1638" s="14">
        <f t="shared" si="146"/>
        <v>4.32</v>
      </c>
      <c r="G1638" s="1">
        <v>7.186010204630399</v>
      </c>
      <c r="H1638" s="16">
        <f t="shared" si="143"/>
        <v>166.34282881088888</v>
      </c>
      <c r="I1638" s="15">
        <v>10.57</v>
      </c>
      <c r="J1638" s="89">
        <v>8.74</v>
      </c>
      <c r="K1638" s="89">
        <f t="shared" si="145"/>
        <v>1.2093821510297482</v>
      </c>
      <c r="L1638" s="82">
        <f t="shared" si="144"/>
        <v>7.186010204630399</v>
      </c>
      <c r="M1638" s="83">
        <f t="shared" si="147"/>
        <v>147.09135805553245</v>
      </c>
    </row>
    <row r="1639" spans="1:13" ht="15">
      <c r="A1639" s="22"/>
      <c r="B1639" s="58" t="s">
        <v>2849</v>
      </c>
      <c r="C1639" s="11" t="s">
        <v>16</v>
      </c>
      <c r="D1639" s="12"/>
      <c r="E1639" s="13"/>
      <c r="F1639" s="14"/>
      <c r="G1639" s="1"/>
      <c r="H1639" s="16"/>
      <c r="I1639" s="15"/>
      <c r="J1639" s="89"/>
      <c r="K1639" s="89"/>
      <c r="L1639" s="82">
        <f t="shared" si="144"/>
        <v>0</v>
      </c>
      <c r="M1639" s="83" t="e">
        <f t="shared" si="147"/>
        <v>#DIV/0!</v>
      </c>
    </row>
    <row r="1640" spans="1:13" ht="15">
      <c r="A1640" s="22"/>
      <c r="B1640" s="58" t="s">
        <v>2819</v>
      </c>
      <c r="C1640" s="11" t="s">
        <v>16</v>
      </c>
      <c r="D1640" s="12"/>
      <c r="E1640" s="13"/>
      <c r="F1640" s="14"/>
      <c r="G1640" s="1"/>
      <c r="H1640" s="16"/>
      <c r="I1640" s="15"/>
      <c r="J1640" s="89"/>
      <c r="K1640" s="89"/>
      <c r="L1640" s="82">
        <f t="shared" si="144"/>
        <v>0</v>
      </c>
      <c r="M1640" s="83" t="e">
        <f t="shared" si="147"/>
        <v>#DIV/0!</v>
      </c>
    </row>
    <row r="1641" spans="1:13" ht="15">
      <c r="A1641" s="22" t="s">
        <v>2850</v>
      </c>
      <c r="B1641" s="58" t="s">
        <v>718</v>
      </c>
      <c r="C1641" s="11" t="s">
        <v>16</v>
      </c>
      <c r="D1641" s="12">
        <v>0.41</v>
      </c>
      <c r="E1641" s="13">
        <v>32200</v>
      </c>
      <c r="F1641" s="14">
        <f t="shared" si="146"/>
        <v>3.22</v>
      </c>
      <c r="G1641" s="1">
        <v>5.356843970724479</v>
      </c>
      <c r="H1641" s="16">
        <f t="shared" si="143"/>
        <v>166.36161399765464</v>
      </c>
      <c r="I1641" s="15">
        <v>7.88</v>
      </c>
      <c r="J1641" s="89">
        <v>6.52</v>
      </c>
      <c r="K1641" s="89">
        <f t="shared" si="145"/>
        <v>1.2085889570552149</v>
      </c>
      <c r="L1641" s="82">
        <f t="shared" si="144"/>
        <v>5.356843970724479</v>
      </c>
      <c r="M1641" s="83">
        <f t="shared" si="147"/>
        <v>147.1015404418113</v>
      </c>
    </row>
    <row r="1642" spans="1:13" ht="15">
      <c r="A1642" s="22" t="s">
        <v>2851</v>
      </c>
      <c r="B1642" s="58" t="s">
        <v>720</v>
      </c>
      <c r="C1642" s="11" t="s">
        <v>16</v>
      </c>
      <c r="D1642" s="12">
        <v>0.48</v>
      </c>
      <c r="E1642" s="13">
        <v>37700</v>
      </c>
      <c r="F1642" s="14">
        <f t="shared" si="146"/>
        <v>3.77</v>
      </c>
      <c r="G1642" s="1">
        <v>6.27142708767744</v>
      </c>
      <c r="H1642" s="16">
        <f t="shared" si="143"/>
        <v>166.3508511320276</v>
      </c>
      <c r="I1642" s="15">
        <v>9.22</v>
      </c>
      <c r="J1642" s="89">
        <v>7.63</v>
      </c>
      <c r="K1642" s="89">
        <f t="shared" si="145"/>
        <v>1.2083879423328965</v>
      </c>
      <c r="L1642" s="82">
        <f t="shared" si="144"/>
        <v>6.27142708767744</v>
      </c>
      <c r="M1642" s="83">
        <f t="shared" si="147"/>
        <v>147.01598011266262</v>
      </c>
    </row>
    <row r="1643" spans="1:13" ht="15">
      <c r="A1643" s="22"/>
      <c r="B1643" s="58" t="s">
        <v>2822</v>
      </c>
      <c r="C1643" s="11" t="s">
        <v>16</v>
      </c>
      <c r="D1643" s="12"/>
      <c r="E1643" s="13"/>
      <c r="F1643" s="14"/>
      <c r="G1643" s="1"/>
      <c r="H1643" s="16"/>
      <c r="I1643" s="15"/>
      <c r="J1643" s="89"/>
      <c r="K1643" s="89"/>
      <c r="L1643" s="82">
        <f t="shared" si="144"/>
        <v>0</v>
      </c>
      <c r="M1643" s="83" t="e">
        <f t="shared" si="147"/>
        <v>#DIV/0!</v>
      </c>
    </row>
    <row r="1644" spans="1:13" ht="15">
      <c r="A1644" s="22" t="s">
        <v>2852</v>
      </c>
      <c r="B1644" s="58" t="s">
        <v>718</v>
      </c>
      <c r="C1644" s="11" t="s">
        <v>16</v>
      </c>
      <c r="D1644" s="12">
        <v>0.43</v>
      </c>
      <c r="E1644" s="13">
        <v>33700</v>
      </c>
      <c r="F1644" s="14">
        <f t="shared" si="146"/>
        <v>3.37</v>
      </c>
      <c r="G1644" s="1">
        <v>5.61815343271104</v>
      </c>
      <c r="H1644" s="16">
        <f t="shared" si="143"/>
        <v>166.7107843534433</v>
      </c>
      <c r="I1644" s="15">
        <v>8.26</v>
      </c>
      <c r="J1644" s="89">
        <v>6.83</v>
      </c>
      <c r="K1644" s="89">
        <f t="shared" si="145"/>
        <v>1.2093704245973644</v>
      </c>
      <c r="L1644" s="82">
        <f t="shared" si="144"/>
        <v>5.61815343271104</v>
      </c>
      <c r="M1644" s="83">
        <f t="shared" si="147"/>
        <v>147.02339654711312</v>
      </c>
    </row>
    <row r="1645" spans="1:13" ht="15">
      <c r="A1645" s="22" t="s">
        <v>2853</v>
      </c>
      <c r="B1645" s="58" t="s">
        <v>720</v>
      </c>
      <c r="C1645" s="11" t="s">
        <v>16</v>
      </c>
      <c r="D1645" s="12">
        <v>0.51</v>
      </c>
      <c r="E1645" s="13">
        <v>40000</v>
      </c>
      <c r="F1645" s="14">
        <f t="shared" si="146"/>
        <v>4</v>
      </c>
      <c r="G1645" s="1">
        <v>6.6633912806572795</v>
      </c>
      <c r="H1645" s="16">
        <f t="shared" si="143"/>
        <v>166.58478201643197</v>
      </c>
      <c r="I1645" s="15">
        <v>9.8</v>
      </c>
      <c r="J1645" s="89">
        <v>8.11</v>
      </c>
      <c r="K1645" s="89">
        <f t="shared" si="145"/>
        <v>1.2083847102342788</v>
      </c>
      <c r="L1645" s="82">
        <f t="shared" si="144"/>
        <v>6.6633912806572795</v>
      </c>
      <c r="M1645" s="83">
        <f t="shared" si="147"/>
        <v>147.07225776231655</v>
      </c>
    </row>
    <row r="1646" spans="1:13" ht="30">
      <c r="A1646" s="22" t="s">
        <v>2854</v>
      </c>
      <c r="B1646" s="58" t="s">
        <v>2855</v>
      </c>
      <c r="C1646" s="11" t="s">
        <v>16</v>
      </c>
      <c r="D1646" s="12"/>
      <c r="E1646" s="13"/>
      <c r="F1646" s="14"/>
      <c r="G1646" s="1"/>
      <c r="H1646" s="16"/>
      <c r="I1646" s="15"/>
      <c r="J1646" s="89"/>
      <c r="K1646" s="89"/>
      <c r="L1646" s="82">
        <f t="shared" si="144"/>
        <v>0</v>
      </c>
      <c r="M1646" s="83" t="e">
        <f t="shared" si="147"/>
        <v>#DIV/0!</v>
      </c>
    </row>
    <row r="1647" spans="1:13" ht="15">
      <c r="A1647" s="22" t="s">
        <v>2856</v>
      </c>
      <c r="B1647" s="58" t="s">
        <v>2857</v>
      </c>
      <c r="C1647" s="11" t="s">
        <v>16</v>
      </c>
      <c r="D1647" s="12">
        <v>0.41</v>
      </c>
      <c r="E1647" s="13">
        <v>32200</v>
      </c>
      <c r="F1647" s="14">
        <f t="shared" si="146"/>
        <v>3.22</v>
      </c>
      <c r="G1647" s="1">
        <v>5.356843970724479</v>
      </c>
      <c r="H1647" s="16">
        <f t="shared" si="143"/>
        <v>166.36161399765464</v>
      </c>
      <c r="I1647" s="15">
        <v>7.88</v>
      </c>
      <c r="J1647" s="89">
        <v>6.52</v>
      </c>
      <c r="K1647" s="89">
        <f t="shared" si="145"/>
        <v>1.2085889570552149</v>
      </c>
      <c r="L1647" s="82">
        <f t="shared" si="144"/>
        <v>5.356843970724479</v>
      </c>
      <c r="M1647" s="83">
        <f t="shared" si="147"/>
        <v>147.1015404418113</v>
      </c>
    </row>
    <row r="1648" spans="1:13" ht="15">
      <c r="A1648" s="22" t="s">
        <v>2858</v>
      </c>
      <c r="B1648" s="58" t="s">
        <v>2859</v>
      </c>
      <c r="C1648" s="11" t="s">
        <v>16</v>
      </c>
      <c r="D1648" s="12">
        <v>0.97</v>
      </c>
      <c r="E1648" s="13">
        <v>76100</v>
      </c>
      <c r="F1648" s="14">
        <f t="shared" si="146"/>
        <v>7.61</v>
      </c>
      <c r="G1648" s="1">
        <v>12.673508906348157</v>
      </c>
      <c r="H1648" s="16">
        <f t="shared" si="143"/>
        <v>166.53756775753163</v>
      </c>
      <c r="I1648" s="15">
        <v>18.64</v>
      </c>
      <c r="J1648" s="89">
        <v>15.42</v>
      </c>
      <c r="K1648" s="89">
        <f t="shared" si="145"/>
        <v>1.2088197146562907</v>
      </c>
      <c r="L1648" s="82">
        <f t="shared" si="144"/>
        <v>12.673508906348157</v>
      </c>
      <c r="M1648" s="83">
        <f t="shared" si="147"/>
        <v>147.07844636983867</v>
      </c>
    </row>
    <row r="1649" spans="1:13" ht="30">
      <c r="A1649" s="22" t="s">
        <v>2860</v>
      </c>
      <c r="B1649" s="58" t="s">
        <v>2861</v>
      </c>
      <c r="C1649" s="11" t="s">
        <v>16</v>
      </c>
      <c r="D1649" s="12"/>
      <c r="E1649" s="13"/>
      <c r="F1649" s="14"/>
      <c r="G1649" s="1"/>
      <c r="H1649" s="16"/>
      <c r="I1649" s="15"/>
      <c r="J1649" s="89"/>
      <c r="K1649" s="89"/>
      <c r="L1649" s="82">
        <f t="shared" si="144"/>
        <v>0</v>
      </c>
      <c r="M1649" s="83" t="e">
        <f t="shared" si="147"/>
        <v>#DIV/0!</v>
      </c>
    </row>
    <row r="1650" spans="1:13" ht="15">
      <c r="A1650" s="22" t="s">
        <v>2862</v>
      </c>
      <c r="B1650" s="58" t="s">
        <v>718</v>
      </c>
      <c r="C1650" s="11" t="s">
        <v>16</v>
      </c>
      <c r="D1650" s="12">
        <v>0.08</v>
      </c>
      <c r="E1650" s="13">
        <v>6300</v>
      </c>
      <c r="F1650" s="14">
        <f t="shared" si="146"/>
        <v>0.63</v>
      </c>
      <c r="G1650" s="1">
        <v>1.0452378479462399</v>
      </c>
      <c r="H1650" s="16">
        <f t="shared" si="143"/>
        <v>165.91076951527617</v>
      </c>
      <c r="I1650" s="15">
        <v>1.54</v>
      </c>
      <c r="J1650" s="89">
        <v>1.27</v>
      </c>
      <c r="K1650" s="89">
        <f t="shared" si="145"/>
        <v>1.2125984251968505</v>
      </c>
      <c r="L1650" s="82">
        <f t="shared" si="144"/>
        <v>1.0452378479462399</v>
      </c>
      <c r="M1650" s="83">
        <f t="shared" si="147"/>
        <v>147.334886794035</v>
      </c>
    </row>
    <row r="1651" spans="1:13" ht="15">
      <c r="A1651" s="22" t="s">
        <v>2863</v>
      </c>
      <c r="B1651" s="58" t="s">
        <v>720</v>
      </c>
      <c r="C1651" s="11" t="s">
        <v>16</v>
      </c>
      <c r="D1651" s="12">
        <v>0.09</v>
      </c>
      <c r="E1651" s="13">
        <v>7100</v>
      </c>
      <c r="F1651" s="14">
        <f t="shared" si="146"/>
        <v>0.71</v>
      </c>
      <c r="G1651" s="1">
        <v>1.1758925789395198</v>
      </c>
      <c r="H1651" s="16">
        <f t="shared" si="143"/>
        <v>165.61867309007323</v>
      </c>
      <c r="I1651" s="15">
        <v>1.73</v>
      </c>
      <c r="J1651" s="89">
        <v>1.43</v>
      </c>
      <c r="K1651" s="89">
        <f t="shared" si="145"/>
        <v>1.2097902097902098</v>
      </c>
      <c r="L1651" s="82">
        <f t="shared" si="144"/>
        <v>1.1758925789395198</v>
      </c>
      <c r="M1651" s="83">
        <f t="shared" si="147"/>
        <v>147.12228233978675</v>
      </c>
    </row>
    <row r="1652" spans="1:13" ht="15">
      <c r="A1652" s="22" t="s">
        <v>2864</v>
      </c>
      <c r="B1652" s="58" t="s">
        <v>2865</v>
      </c>
      <c r="C1652" s="11" t="s">
        <v>16</v>
      </c>
      <c r="D1652" s="12"/>
      <c r="E1652" s="13"/>
      <c r="F1652" s="14"/>
      <c r="G1652" s="1"/>
      <c r="H1652" s="16"/>
      <c r="I1652" s="15"/>
      <c r="J1652" s="89"/>
      <c r="K1652" s="89"/>
      <c r="L1652" s="82">
        <f t="shared" si="144"/>
        <v>0</v>
      </c>
      <c r="M1652" s="83" t="e">
        <f t="shared" si="147"/>
        <v>#DIV/0!</v>
      </c>
    </row>
    <row r="1653" spans="1:13" ht="15">
      <c r="A1653" s="22" t="s">
        <v>2866</v>
      </c>
      <c r="B1653" s="58" t="s">
        <v>2867</v>
      </c>
      <c r="C1653" s="11" t="s">
        <v>16</v>
      </c>
      <c r="D1653" s="12">
        <v>0.43</v>
      </c>
      <c r="E1653" s="13">
        <v>33700</v>
      </c>
      <c r="F1653" s="14">
        <f t="shared" si="146"/>
        <v>3.37</v>
      </c>
      <c r="G1653" s="1">
        <v>5.61815343271104</v>
      </c>
      <c r="H1653" s="16">
        <f t="shared" si="143"/>
        <v>166.7107843534433</v>
      </c>
      <c r="I1653" s="15">
        <v>8.26</v>
      </c>
      <c r="J1653" s="89">
        <v>6.83</v>
      </c>
      <c r="K1653" s="89">
        <f t="shared" si="145"/>
        <v>1.2093704245973644</v>
      </c>
      <c r="L1653" s="82">
        <f t="shared" si="144"/>
        <v>5.61815343271104</v>
      </c>
      <c r="M1653" s="83">
        <f t="shared" si="147"/>
        <v>147.02339654711312</v>
      </c>
    </row>
    <row r="1654" spans="1:13" ht="30">
      <c r="A1654" s="22" t="s">
        <v>2868</v>
      </c>
      <c r="B1654" s="58" t="s">
        <v>2869</v>
      </c>
      <c r="C1654" s="11" t="s">
        <v>16</v>
      </c>
      <c r="D1654" s="12">
        <v>0.49</v>
      </c>
      <c r="E1654" s="13">
        <v>38400</v>
      </c>
      <c r="F1654" s="14">
        <f t="shared" si="146"/>
        <v>3.84</v>
      </c>
      <c r="G1654" s="1">
        <v>6.40208181867072</v>
      </c>
      <c r="H1654" s="16">
        <f t="shared" si="143"/>
        <v>166.72088069455</v>
      </c>
      <c r="I1654" s="15">
        <v>9.42</v>
      </c>
      <c r="J1654" s="89">
        <v>7.79</v>
      </c>
      <c r="K1654" s="89">
        <f t="shared" si="145"/>
        <v>1.209242618741977</v>
      </c>
      <c r="L1654" s="82">
        <f t="shared" si="144"/>
        <v>6.40208181867072</v>
      </c>
      <c r="M1654" s="83">
        <f t="shared" si="147"/>
        <v>147.13963780543963</v>
      </c>
    </row>
    <row r="1655" spans="1:13" ht="15">
      <c r="A1655" s="22" t="s">
        <v>2870</v>
      </c>
      <c r="B1655" s="58" t="s">
        <v>2871</v>
      </c>
      <c r="C1655" s="11" t="s">
        <v>16</v>
      </c>
      <c r="D1655" s="12">
        <v>1.17</v>
      </c>
      <c r="E1655" s="13">
        <v>91800</v>
      </c>
      <c r="F1655" s="14">
        <f t="shared" si="146"/>
        <v>9.18</v>
      </c>
      <c r="G1655" s="1">
        <v>15.286603526213757</v>
      </c>
      <c r="H1655" s="16">
        <f t="shared" si="143"/>
        <v>166.52073557967057</v>
      </c>
      <c r="I1655" s="15">
        <v>22.48</v>
      </c>
      <c r="J1655" s="89">
        <v>18.59</v>
      </c>
      <c r="K1655" s="89">
        <f t="shared" si="145"/>
        <v>1.2092522861753632</v>
      </c>
      <c r="L1655" s="82">
        <f t="shared" si="144"/>
        <v>15.286603526213757</v>
      </c>
      <c r="M1655" s="83">
        <f t="shared" si="147"/>
        <v>147.05686558463344</v>
      </c>
    </row>
    <row r="1656" spans="1:13" ht="30">
      <c r="A1656" s="22" t="s">
        <v>2872</v>
      </c>
      <c r="B1656" s="58" t="s">
        <v>2873</v>
      </c>
      <c r="C1656" s="11" t="s">
        <v>2738</v>
      </c>
      <c r="D1656" s="12"/>
      <c r="E1656" s="13"/>
      <c r="F1656" s="14"/>
      <c r="G1656" s="1"/>
      <c r="H1656" s="16"/>
      <c r="I1656" s="15"/>
      <c r="J1656" s="89"/>
      <c r="K1656" s="89"/>
      <c r="L1656" s="82">
        <f t="shared" si="144"/>
        <v>0</v>
      </c>
      <c r="M1656" s="83" t="e">
        <f t="shared" si="147"/>
        <v>#DIV/0!</v>
      </c>
    </row>
    <row r="1657" spans="1:13" ht="30">
      <c r="A1657" s="22" t="s">
        <v>2874</v>
      </c>
      <c r="B1657" s="58" t="s">
        <v>2875</v>
      </c>
      <c r="C1657" s="11" t="s">
        <v>2738</v>
      </c>
      <c r="D1657" s="12">
        <v>0.19</v>
      </c>
      <c r="E1657" s="13">
        <v>12500</v>
      </c>
      <c r="F1657" s="14">
        <f t="shared" si="146"/>
        <v>1.25</v>
      </c>
      <c r="G1657" s="1">
        <v>2.0847885193056</v>
      </c>
      <c r="H1657" s="16">
        <f t="shared" si="143"/>
        <v>166.78308154444798</v>
      </c>
      <c r="I1657" s="15">
        <v>3.07</v>
      </c>
      <c r="J1657" s="89">
        <v>2.54</v>
      </c>
      <c r="K1657" s="89">
        <f t="shared" si="145"/>
        <v>1.2086614173228345</v>
      </c>
      <c r="L1657" s="82">
        <f t="shared" si="144"/>
        <v>2.0847885193056</v>
      </c>
      <c r="M1657" s="83">
        <f t="shared" si="147"/>
        <v>147.25714246654397</v>
      </c>
    </row>
    <row r="1658" spans="1:13" ht="30">
      <c r="A1658" s="22" t="s">
        <v>2876</v>
      </c>
      <c r="B1658" s="58" t="s">
        <v>2877</v>
      </c>
      <c r="C1658" s="11" t="s">
        <v>2738</v>
      </c>
      <c r="D1658" s="12">
        <v>0.03</v>
      </c>
      <c r="E1658" s="13">
        <v>2000</v>
      </c>
      <c r="F1658" s="14">
        <f t="shared" si="146"/>
        <v>0.2</v>
      </c>
      <c r="G1658" s="1">
        <v>0.3291771346272</v>
      </c>
      <c r="H1658" s="16">
        <f t="shared" si="143"/>
        <v>164.58856731359998</v>
      </c>
      <c r="I1658" s="15">
        <v>0.48</v>
      </c>
      <c r="J1658" s="89">
        <v>0.4</v>
      </c>
      <c r="K1658" s="89">
        <f t="shared" si="145"/>
        <v>1.2</v>
      </c>
      <c r="L1658" s="82">
        <f t="shared" si="144"/>
        <v>0.3291771346272</v>
      </c>
      <c r="M1658" s="83">
        <f t="shared" si="147"/>
        <v>145.81814758902075</v>
      </c>
    </row>
    <row r="1659" spans="1:13" ht="15">
      <c r="A1659" s="22" t="s">
        <v>2878</v>
      </c>
      <c r="B1659" s="58" t="s">
        <v>2879</v>
      </c>
      <c r="C1659" s="11" t="s">
        <v>2738</v>
      </c>
      <c r="D1659" s="12">
        <v>0.04</v>
      </c>
      <c r="E1659" s="13">
        <v>2600</v>
      </c>
      <c r="F1659" s="14">
        <f t="shared" si="146"/>
        <v>0.26</v>
      </c>
      <c r="G1659" s="1">
        <v>0.43890284616959996</v>
      </c>
      <c r="H1659" s="16">
        <f t="shared" si="143"/>
        <v>168.80878698830767</v>
      </c>
      <c r="I1659" s="15">
        <v>0.65</v>
      </c>
      <c r="J1659" s="89">
        <v>0.53</v>
      </c>
      <c r="K1659" s="89">
        <f t="shared" si="145"/>
        <v>1.2264150943396226</v>
      </c>
      <c r="L1659" s="82">
        <f t="shared" si="144"/>
        <v>0.43890284616959996</v>
      </c>
      <c r="M1659" s="83">
        <f t="shared" si="147"/>
        <v>148.0965561450992</v>
      </c>
    </row>
    <row r="1660" spans="1:13" ht="15">
      <c r="A1660" s="22" t="s">
        <v>2880</v>
      </c>
      <c r="B1660" s="58" t="s">
        <v>2881</v>
      </c>
      <c r="C1660" s="11" t="s">
        <v>2738</v>
      </c>
      <c r="D1660" s="12">
        <v>0.06</v>
      </c>
      <c r="E1660" s="13">
        <v>4000</v>
      </c>
      <c r="F1660" s="14">
        <f t="shared" si="146"/>
        <v>0.4</v>
      </c>
      <c r="G1660" s="1">
        <v>0.6583542692544</v>
      </c>
      <c r="H1660" s="16">
        <f t="shared" si="143"/>
        <v>164.58856731359998</v>
      </c>
      <c r="I1660" s="15">
        <v>0.97</v>
      </c>
      <c r="J1660" s="89">
        <v>0.8</v>
      </c>
      <c r="K1660" s="89">
        <f t="shared" si="145"/>
        <v>1.2125</v>
      </c>
      <c r="L1660" s="82">
        <f t="shared" si="144"/>
        <v>0.6583542692544</v>
      </c>
      <c r="M1660" s="83">
        <f t="shared" si="147"/>
        <v>147.33708662640637</v>
      </c>
    </row>
    <row r="1661" spans="1:13" ht="15">
      <c r="A1661" s="22" t="s">
        <v>2882</v>
      </c>
      <c r="B1661" s="58" t="s">
        <v>2883</v>
      </c>
      <c r="C1661" s="11" t="s">
        <v>2738</v>
      </c>
      <c r="D1661" s="12">
        <v>0.09</v>
      </c>
      <c r="E1661" s="13">
        <v>5900</v>
      </c>
      <c r="F1661" s="14">
        <f t="shared" si="146"/>
        <v>0.59</v>
      </c>
      <c r="G1661" s="1">
        <v>0.9875314038816</v>
      </c>
      <c r="H1661" s="16">
        <f aca="true" t="shared" si="148" ref="H1661:H1770">G1661/F1661%</f>
        <v>167.37820404772881</v>
      </c>
      <c r="I1661" s="15">
        <v>1.45</v>
      </c>
      <c r="J1661" s="89">
        <v>1.2</v>
      </c>
      <c r="K1661" s="89">
        <f t="shared" si="145"/>
        <v>1.2083333333333333</v>
      </c>
      <c r="L1661" s="82">
        <f t="shared" si="144"/>
        <v>0.9875314038816</v>
      </c>
      <c r="M1661" s="83">
        <f t="shared" si="147"/>
        <v>146.8307736139445</v>
      </c>
    </row>
    <row r="1662" spans="1:13" ht="15">
      <c r="A1662" s="22" t="s">
        <v>2884</v>
      </c>
      <c r="B1662" s="58" t="s">
        <v>2885</v>
      </c>
      <c r="C1662" s="11" t="s">
        <v>62</v>
      </c>
      <c r="D1662" s="12"/>
      <c r="E1662" s="13"/>
      <c r="F1662" s="14"/>
      <c r="G1662" s="1"/>
      <c r="H1662" s="16"/>
      <c r="I1662" s="15"/>
      <c r="J1662" s="89"/>
      <c r="K1662" s="89"/>
      <c r="L1662" s="82">
        <f t="shared" si="144"/>
        <v>0</v>
      </c>
      <c r="M1662" s="83" t="e">
        <f t="shared" si="147"/>
        <v>#DIV/0!</v>
      </c>
    </row>
    <row r="1663" spans="1:13" ht="15">
      <c r="A1663" s="22" t="s">
        <v>2886</v>
      </c>
      <c r="B1663" s="58" t="s">
        <v>2887</v>
      </c>
      <c r="C1663" s="11" t="s">
        <v>62</v>
      </c>
      <c r="D1663" s="12">
        <v>0.08</v>
      </c>
      <c r="E1663" s="13">
        <v>5300</v>
      </c>
      <c r="F1663" s="14">
        <f t="shared" si="146"/>
        <v>0.53</v>
      </c>
      <c r="G1663" s="1">
        <v>0.8778056923391999</v>
      </c>
      <c r="H1663" s="16">
        <f t="shared" si="148"/>
        <v>165.6237155356981</v>
      </c>
      <c r="I1663" s="15">
        <v>1.29</v>
      </c>
      <c r="J1663" s="89">
        <v>1.07</v>
      </c>
      <c r="K1663" s="89">
        <f t="shared" si="145"/>
        <v>1.205607476635514</v>
      </c>
      <c r="L1663" s="82">
        <f t="shared" si="144"/>
        <v>0.8778056923391999</v>
      </c>
      <c r="M1663" s="83">
        <f t="shared" si="147"/>
        <v>146.95735186705997</v>
      </c>
    </row>
    <row r="1664" spans="1:13" ht="15">
      <c r="A1664" s="22" t="s">
        <v>2888</v>
      </c>
      <c r="B1664" s="58" t="s">
        <v>2889</v>
      </c>
      <c r="C1664" s="11" t="s">
        <v>62</v>
      </c>
      <c r="D1664" s="12">
        <v>0.21</v>
      </c>
      <c r="E1664" s="13">
        <v>13900</v>
      </c>
      <c r="F1664" s="14">
        <f t="shared" si="146"/>
        <v>1.39</v>
      </c>
      <c r="G1664" s="1">
        <v>2.3042399423904</v>
      </c>
      <c r="H1664" s="16">
        <f t="shared" si="148"/>
        <v>165.77265772592807</v>
      </c>
      <c r="I1664" s="15">
        <v>3.39</v>
      </c>
      <c r="J1664" s="89">
        <v>2.8</v>
      </c>
      <c r="K1664" s="89">
        <f t="shared" si="145"/>
        <v>1.2107142857142859</v>
      </c>
      <c r="L1664" s="82">
        <f t="shared" si="144"/>
        <v>2.3042399423904</v>
      </c>
      <c r="M1664" s="83">
        <f t="shared" si="147"/>
        <v>147.12009533535132</v>
      </c>
    </row>
    <row r="1665" spans="1:13" ht="18" customHeight="1">
      <c r="A1665" s="22" t="s">
        <v>2890</v>
      </c>
      <c r="B1665" s="58" t="s">
        <v>2891</v>
      </c>
      <c r="C1665" s="11" t="s">
        <v>145</v>
      </c>
      <c r="D1665" s="12"/>
      <c r="E1665" s="13"/>
      <c r="F1665" s="14"/>
      <c r="G1665" s="1"/>
      <c r="H1665" s="16"/>
      <c r="I1665" s="15"/>
      <c r="J1665" s="89"/>
      <c r="K1665" s="89"/>
      <c r="L1665" s="82">
        <f t="shared" si="144"/>
        <v>0</v>
      </c>
      <c r="M1665" s="83" t="e">
        <f t="shared" si="147"/>
        <v>#DIV/0!</v>
      </c>
    </row>
    <row r="1666" spans="1:13" ht="15">
      <c r="A1666" s="22" t="s">
        <v>2892</v>
      </c>
      <c r="B1666" s="58" t="s">
        <v>2893</v>
      </c>
      <c r="C1666" s="11" t="s">
        <v>145</v>
      </c>
      <c r="D1666" s="12">
        <v>0.21</v>
      </c>
      <c r="E1666" s="13">
        <v>16500</v>
      </c>
      <c r="F1666" s="14">
        <f t="shared" si="146"/>
        <v>1.65</v>
      </c>
      <c r="G1666" s="1">
        <v>2.74374935085888</v>
      </c>
      <c r="H1666" s="16">
        <f t="shared" si="148"/>
        <v>166.28783944599272</v>
      </c>
      <c r="I1666" s="15">
        <v>4.04</v>
      </c>
      <c r="J1666" s="89">
        <v>3.34</v>
      </c>
      <c r="K1666" s="89">
        <f t="shared" si="145"/>
        <v>1.2095808383233533</v>
      </c>
      <c r="L1666" s="82">
        <f t="shared" si="144"/>
        <v>2.74374935085888</v>
      </c>
      <c r="M1666" s="83">
        <f t="shared" si="147"/>
        <v>147.24377059935713</v>
      </c>
    </row>
    <row r="1667" spans="1:13" ht="15">
      <c r="A1667" s="22" t="s">
        <v>2894</v>
      </c>
      <c r="B1667" s="58" t="s">
        <v>2895</v>
      </c>
      <c r="C1667" s="11" t="s">
        <v>145</v>
      </c>
      <c r="D1667" s="12">
        <v>0.34</v>
      </c>
      <c r="E1667" s="13">
        <v>26700</v>
      </c>
      <c r="F1667" s="14">
        <f t="shared" si="146"/>
        <v>2.67</v>
      </c>
      <c r="G1667" s="1">
        <v>4.44226085377152</v>
      </c>
      <c r="H1667" s="16">
        <f t="shared" si="148"/>
        <v>166.37681100267866</v>
      </c>
      <c r="I1667" s="15">
        <v>6.53</v>
      </c>
      <c r="J1667" s="89">
        <v>5.4</v>
      </c>
      <c r="K1667" s="89">
        <f t="shared" si="145"/>
        <v>1.2092592592592593</v>
      </c>
      <c r="L1667" s="82">
        <f t="shared" si="144"/>
        <v>4.44226085377152</v>
      </c>
      <c r="M1667" s="83">
        <f t="shared" si="147"/>
        <v>146.99722089611126</v>
      </c>
    </row>
    <row r="1668" spans="1:13" ht="45">
      <c r="A1668" s="22" t="s">
        <v>2896</v>
      </c>
      <c r="B1668" s="58" t="s">
        <v>2897</v>
      </c>
      <c r="C1668" s="11"/>
      <c r="D1668" s="11"/>
      <c r="E1668" s="13"/>
      <c r="F1668" s="14"/>
      <c r="G1668" s="1"/>
      <c r="H1668" s="16"/>
      <c r="I1668" s="15"/>
      <c r="J1668" s="89"/>
      <c r="K1668" s="89"/>
      <c r="L1668" s="82">
        <f t="shared" si="144"/>
        <v>0</v>
      </c>
      <c r="M1668" s="83" t="e">
        <f t="shared" si="147"/>
        <v>#DIV/0!</v>
      </c>
    </row>
    <row r="1669" spans="1:13" ht="15">
      <c r="A1669" s="22" t="s">
        <v>2898</v>
      </c>
      <c r="B1669" s="58" t="s">
        <v>2899</v>
      </c>
      <c r="C1669" s="12" t="s">
        <v>2900</v>
      </c>
      <c r="D1669" s="12">
        <v>0.56</v>
      </c>
      <c r="E1669" s="13"/>
      <c r="F1669" s="14"/>
      <c r="G1669" s="1">
        <v>5.744033901759999</v>
      </c>
      <c r="H1669" s="16"/>
      <c r="I1669" s="15">
        <v>8.47</v>
      </c>
      <c r="J1669" s="89">
        <v>6.99</v>
      </c>
      <c r="K1669" s="89">
        <f t="shared" si="145"/>
        <v>1.21173104434907</v>
      </c>
      <c r="L1669" s="82">
        <f t="shared" si="144"/>
        <v>5.744033901759999</v>
      </c>
      <c r="M1669" s="83">
        <f t="shared" si="147"/>
        <v>147.45734695968198</v>
      </c>
    </row>
    <row r="1670" spans="1:13" ht="15">
      <c r="A1670" s="22" t="s">
        <v>2901</v>
      </c>
      <c r="B1670" s="58" t="s">
        <v>2902</v>
      </c>
      <c r="C1670" s="12" t="s">
        <v>2900</v>
      </c>
      <c r="D1670" s="12">
        <v>0.24</v>
      </c>
      <c r="E1670" s="13"/>
      <c r="F1670" s="14"/>
      <c r="G1670" s="1">
        <v>2.46172881504</v>
      </c>
      <c r="H1670" s="16"/>
      <c r="I1670" s="15">
        <v>3.63</v>
      </c>
      <c r="J1670" s="89">
        <v>2.99</v>
      </c>
      <c r="K1670" s="89">
        <f t="shared" si="145"/>
        <v>1.2140468227424748</v>
      </c>
      <c r="L1670" s="82">
        <f t="shared" si="144"/>
        <v>2.46172881504</v>
      </c>
      <c r="M1670" s="83">
        <f t="shared" si="147"/>
        <v>147.45734695968196</v>
      </c>
    </row>
    <row r="1671" spans="1:13" ht="30">
      <c r="A1671" s="22" t="s">
        <v>2903</v>
      </c>
      <c r="B1671" s="58" t="s">
        <v>2904</v>
      </c>
      <c r="C1671" s="12" t="s">
        <v>2900</v>
      </c>
      <c r="D1671" s="12">
        <v>0.73</v>
      </c>
      <c r="E1671" s="13"/>
      <c r="F1671" s="14"/>
      <c r="G1671" s="1">
        <v>7.48775847908</v>
      </c>
      <c r="H1671" s="16"/>
      <c r="I1671" s="15">
        <v>11.05</v>
      </c>
      <c r="J1671" s="89">
        <v>9.11</v>
      </c>
      <c r="K1671" s="89">
        <f t="shared" si="145"/>
        <v>1.2129527991218443</v>
      </c>
      <c r="L1671" s="82">
        <f t="shared" si="144"/>
        <v>7.48775847908</v>
      </c>
      <c r="M1671" s="83">
        <f t="shared" si="147"/>
        <v>147.57420436132554</v>
      </c>
    </row>
    <row r="1672" spans="1:13" ht="15">
      <c r="A1672" s="22" t="s">
        <v>2905</v>
      </c>
      <c r="B1672" s="58" t="s">
        <v>2902</v>
      </c>
      <c r="C1672" s="12" t="s">
        <v>2900</v>
      </c>
      <c r="D1672" s="12">
        <v>0.21</v>
      </c>
      <c r="E1672" s="13"/>
      <c r="F1672" s="14"/>
      <c r="G1672" s="1">
        <v>2.1540127131599998</v>
      </c>
      <c r="H1672" s="16"/>
      <c r="I1672" s="15">
        <v>3.18</v>
      </c>
      <c r="J1672" s="89">
        <v>2.62</v>
      </c>
      <c r="K1672" s="89">
        <f t="shared" si="145"/>
        <v>1.213740458015267</v>
      </c>
      <c r="L1672" s="82">
        <f t="shared" si="144"/>
        <v>2.1540127131599998</v>
      </c>
      <c r="M1672" s="83">
        <f t="shared" si="147"/>
        <v>147.6314406396816</v>
      </c>
    </row>
    <row r="1673" spans="1:13" ht="45">
      <c r="A1673" s="22" t="s">
        <v>2906</v>
      </c>
      <c r="B1673" s="58" t="s">
        <v>2907</v>
      </c>
      <c r="C1673" s="12" t="s">
        <v>2900</v>
      </c>
      <c r="D1673" s="12">
        <v>0.15</v>
      </c>
      <c r="E1673" s="13"/>
      <c r="F1673" s="14"/>
      <c r="G1673" s="1">
        <v>1.5385805093999998</v>
      </c>
      <c r="H1673" s="16"/>
      <c r="I1673" s="15">
        <v>2.27</v>
      </c>
      <c r="J1673" s="89">
        <v>1.87</v>
      </c>
      <c r="K1673" s="89">
        <f t="shared" si="145"/>
        <v>1.213903743315508</v>
      </c>
      <c r="L1673" s="82">
        <f t="shared" si="144"/>
        <v>1.5385805093999998</v>
      </c>
      <c r="M1673" s="83">
        <f t="shared" si="147"/>
        <v>147.53859067701512</v>
      </c>
    </row>
    <row r="1674" spans="1:13" ht="45">
      <c r="A1674" s="22" t="s">
        <v>2908</v>
      </c>
      <c r="B1674" s="58" t="s">
        <v>2909</v>
      </c>
      <c r="C1674" s="12" t="s">
        <v>2900</v>
      </c>
      <c r="D1674" s="12">
        <v>0.2</v>
      </c>
      <c r="E1674" s="13"/>
      <c r="F1674" s="14"/>
      <c r="G1674" s="1">
        <v>2.0514406791999997</v>
      </c>
      <c r="H1674" s="16"/>
      <c r="I1674" s="15">
        <v>3.03</v>
      </c>
      <c r="J1674" s="89">
        <v>2.5</v>
      </c>
      <c r="K1674" s="89">
        <f t="shared" si="145"/>
        <v>1.212</v>
      </c>
      <c r="L1674" s="82">
        <f t="shared" si="144"/>
        <v>2.0514406791999997</v>
      </c>
      <c r="M1674" s="83">
        <f t="shared" si="147"/>
        <v>147.70107811168143</v>
      </c>
    </row>
    <row r="1675" spans="1:13" ht="30">
      <c r="A1675" s="22" t="s">
        <v>2910</v>
      </c>
      <c r="B1675" s="58" t="s">
        <v>2911</v>
      </c>
      <c r="C1675" s="12"/>
      <c r="D1675" s="12"/>
      <c r="E1675" s="13"/>
      <c r="F1675" s="14"/>
      <c r="G1675" s="1"/>
      <c r="H1675" s="16"/>
      <c r="I1675" s="15"/>
      <c r="J1675" s="89"/>
      <c r="K1675" s="89"/>
      <c r="L1675" s="82">
        <f t="shared" si="144"/>
        <v>0</v>
      </c>
      <c r="M1675" s="83" t="e">
        <f t="shared" si="147"/>
        <v>#DIV/0!</v>
      </c>
    </row>
    <row r="1676" spans="1:13" ht="30">
      <c r="A1676" s="22" t="s">
        <v>2912</v>
      </c>
      <c r="B1676" s="58" t="s">
        <v>2913</v>
      </c>
      <c r="C1676" s="12" t="s">
        <v>2900</v>
      </c>
      <c r="D1676" s="12">
        <v>0.17</v>
      </c>
      <c r="E1676" s="13"/>
      <c r="F1676" s="14"/>
      <c r="G1676" s="1">
        <v>1.7437245773199999</v>
      </c>
      <c r="H1676" s="16"/>
      <c r="I1676" s="15">
        <v>2.57</v>
      </c>
      <c r="J1676" s="89">
        <v>2.12</v>
      </c>
      <c r="K1676" s="89">
        <f t="shared" si="145"/>
        <v>1.212264150943396</v>
      </c>
      <c r="L1676" s="82">
        <f t="shared" si="144"/>
        <v>1.7437245773199999</v>
      </c>
      <c r="M1676" s="83">
        <f t="shared" si="147"/>
        <v>147.38566132674094</v>
      </c>
    </row>
    <row r="1677" spans="1:13" ht="30">
      <c r="A1677" s="22" t="s">
        <v>2914</v>
      </c>
      <c r="B1677" s="58" t="s">
        <v>2915</v>
      </c>
      <c r="C1677" s="12" t="s">
        <v>2900</v>
      </c>
      <c r="D1677" s="12">
        <v>0.05</v>
      </c>
      <c r="E1677" s="13"/>
      <c r="F1677" s="14"/>
      <c r="G1677" s="1">
        <v>0.5128601697999999</v>
      </c>
      <c r="H1677" s="16"/>
      <c r="I1677" s="15">
        <v>0.76</v>
      </c>
      <c r="J1677" s="89">
        <v>0.62</v>
      </c>
      <c r="K1677" s="89">
        <f t="shared" si="145"/>
        <v>1.2258064516129032</v>
      </c>
      <c r="L1677" s="82">
        <f t="shared" si="144"/>
        <v>0.5128601697999999</v>
      </c>
      <c r="M1677" s="83">
        <f t="shared" si="147"/>
        <v>148.1885404156804</v>
      </c>
    </row>
    <row r="1678" spans="1:13" ht="30">
      <c r="A1678" s="22" t="s">
        <v>2916</v>
      </c>
      <c r="B1678" s="58" t="s">
        <v>2917</v>
      </c>
      <c r="C1678" s="12" t="s">
        <v>2900</v>
      </c>
      <c r="D1678" s="12">
        <v>0.075</v>
      </c>
      <c r="E1678" s="13"/>
      <c r="F1678" s="14"/>
      <c r="G1678" s="1">
        <v>0.7692902546999999</v>
      </c>
      <c r="H1678" s="16"/>
      <c r="I1678" s="15">
        <v>1.13</v>
      </c>
      <c r="J1678" s="89">
        <v>0.94</v>
      </c>
      <c r="K1678" s="89">
        <f t="shared" si="145"/>
        <v>1.202127659574468</v>
      </c>
      <c r="L1678" s="82">
        <f t="shared" si="144"/>
        <v>0.7692902546999999</v>
      </c>
      <c r="M1678" s="83">
        <f t="shared" si="147"/>
        <v>146.88864093834985</v>
      </c>
    </row>
    <row r="1679" spans="1:13" ht="30">
      <c r="A1679" s="22" t="s">
        <v>2918</v>
      </c>
      <c r="B1679" s="58" t="s">
        <v>2919</v>
      </c>
      <c r="C1679" s="12"/>
      <c r="D1679" s="12"/>
      <c r="E1679" s="13"/>
      <c r="F1679" s="14"/>
      <c r="G1679" s="1"/>
      <c r="H1679" s="16"/>
      <c r="I1679" s="15"/>
      <c r="J1679" s="89"/>
      <c r="K1679" s="89"/>
      <c r="L1679" s="82">
        <f t="shared" si="144"/>
        <v>0</v>
      </c>
      <c r="M1679" s="83" t="e">
        <f t="shared" si="147"/>
        <v>#DIV/0!</v>
      </c>
    </row>
    <row r="1680" spans="1:13" ht="15">
      <c r="A1680" s="22" t="s">
        <v>2920</v>
      </c>
      <c r="B1680" s="58" t="s">
        <v>2899</v>
      </c>
      <c r="C1680" s="12" t="s">
        <v>2900</v>
      </c>
      <c r="D1680" s="12">
        <v>1.09</v>
      </c>
      <c r="E1680" s="13"/>
      <c r="F1680" s="14"/>
      <c r="G1680" s="1">
        <v>11.18035170164</v>
      </c>
      <c r="H1680" s="16"/>
      <c r="I1680" s="15">
        <v>16.49</v>
      </c>
      <c r="J1680" s="89">
        <v>13.6</v>
      </c>
      <c r="K1680" s="89">
        <f t="shared" si="145"/>
        <v>1.2125</v>
      </c>
      <c r="L1680" s="82">
        <f t="shared" si="144"/>
        <v>11.18035170164</v>
      </c>
      <c r="M1680" s="83">
        <f t="shared" si="147"/>
        <v>147.49088794390207</v>
      </c>
    </row>
    <row r="1681" spans="1:13" ht="15">
      <c r="A1681" s="22" t="s">
        <v>2921</v>
      </c>
      <c r="B1681" s="58" t="s">
        <v>2902</v>
      </c>
      <c r="C1681" s="12" t="s">
        <v>2900</v>
      </c>
      <c r="D1681" s="12">
        <v>0.26</v>
      </c>
      <c r="E1681" s="13"/>
      <c r="F1681" s="14"/>
      <c r="G1681" s="1">
        <v>2.66687288296</v>
      </c>
      <c r="H1681" s="16"/>
      <c r="I1681" s="15">
        <v>3.93</v>
      </c>
      <c r="J1681" s="89">
        <v>3.24</v>
      </c>
      <c r="K1681" s="89">
        <f t="shared" si="145"/>
        <v>1.212962962962963</v>
      </c>
      <c r="L1681" s="82">
        <f t="shared" si="144"/>
        <v>2.66687288296</v>
      </c>
      <c r="M1681" s="83">
        <f t="shared" si="147"/>
        <v>147.36360420891293</v>
      </c>
    </row>
    <row r="1682" spans="1:13" ht="30">
      <c r="A1682" s="22" t="s">
        <v>2922</v>
      </c>
      <c r="B1682" s="58" t="s">
        <v>2923</v>
      </c>
      <c r="C1682" s="12" t="s">
        <v>2900</v>
      </c>
      <c r="D1682" s="40">
        <v>0.2</v>
      </c>
      <c r="E1682" s="13"/>
      <c r="F1682" s="14"/>
      <c r="G1682" s="1">
        <v>2.0514406791999997</v>
      </c>
      <c r="H1682" s="16"/>
      <c r="I1682" s="15">
        <v>3.03</v>
      </c>
      <c r="J1682" s="89">
        <v>2.5</v>
      </c>
      <c r="K1682" s="89">
        <f t="shared" si="145"/>
        <v>1.212</v>
      </c>
      <c r="L1682" s="82">
        <f t="shared" si="144"/>
        <v>2.0514406791999997</v>
      </c>
      <c r="M1682" s="83">
        <f t="shared" si="147"/>
        <v>147.70107811168143</v>
      </c>
    </row>
    <row r="1683" spans="1:13" ht="30">
      <c r="A1683" s="22" t="s">
        <v>2924</v>
      </c>
      <c r="B1683" s="58" t="s">
        <v>2925</v>
      </c>
      <c r="C1683" s="12" t="s">
        <v>2900</v>
      </c>
      <c r="D1683" s="12">
        <v>0.14</v>
      </c>
      <c r="E1683" s="13"/>
      <c r="F1683" s="14"/>
      <c r="G1683" s="1">
        <v>1.4360084754399998</v>
      </c>
      <c r="H1683" s="16"/>
      <c r="I1683" s="15">
        <v>2.12</v>
      </c>
      <c r="J1683" s="89">
        <v>1.75</v>
      </c>
      <c r="K1683" s="89">
        <f aca="true" t="shared" si="149" ref="K1683:K1746">I1683/J1683</f>
        <v>1.2114285714285715</v>
      </c>
      <c r="L1683" s="82">
        <f t="shared" si="144"/>
        <v>1.4360084754399998</v>
      </c>
      <c r="M1683" s="83">
        <f t="shared" si="147"/>
        <v>147.6314406396816</v>
      </c>
    </row>
    <row r="1684" spans="1:13" ht="30">
      <c r="A1684" s="22" t="s">
        <v>2926</v>
      </c>
      <c r="B1684" s="58" t="s">
        <v>2927</v>
      </c>
      <c r="C1684" s="12" t="s">
        <v>2900</v>
      </c>
      <c r="D1684" s="12">
        <v>0.05</v>
      </c>
      <c r="E1684" s="13"/>
      <c r="F1684" s="14"/>
      <c r="G1684" s="1">
        <v>0.5128601697999999</v>
      </c>
      <c r="H1684" s="16"/>
      <c r="I1684" s="15">
        <v>0.76</v>
      </c>
      <c r="J1684" s="89">
        <v>0.62</v>
      </c>
      <c r="K1684" s="89">
        <f t="shared" si="149"/>
        <v>1.2258064516129032</v>
      </c>
      <c r="L1684" s="82">
        <f t="shared" si="144"/>
        <v>0.5128601697999999</v>
      </c>
      <c r="M1684" s="83">
        <f t="shared" si="147"/>
        <v>148.1885404156804</v>
      </c>
    </row>
    <row r="1685" spans="1:13" ht="45">
      <c r="A1685" s="22" t="s">
        <v>2928</v>
      </c>
      <c r="B1685" s="58" t="s">
        <v>2929</v>
      </c>
      <c r="C1685" s="12" t="s">
        <v>2900</v>
      </c>
      <c r="D1685" s="12">
        <v>0.38</v>
      </c>
      <c r="E1685" s="13"/>
      <c r="F1685" s="14"/>
      <c r="G1685" s="1">
        <v>3.8977372904800003</v>
      </c>
      <c r="H1685" s="16"/>
      <c r="I1685" s="15">
        <v>5.75</v>
      </c>
      <c r="J1685" s="89">
        <v>4.74</v>
      </c>
      <c r="K1685" s="89">
        <f t="shared" si="149"/>
        <v>1.2130801687763713</v>
      </c>
      <c r="L1685" s="82">
        <f t="shared" si="144"/>
        <v>3.8977372904800003</v>
      </c>
      <c r="M1685" s="83">
        <f t="shared" si="147"/>
        <v>147.5214867365239</v>
      </c>
    </row>
    <row r="1686" spans="1:13" ht="15">
      <c r="A1686" s="22" t="s">
        <v>2930</v>
      </c>
      <c r="B1686" s="58" t="s">
        <v>2931</v>
      </c>
      <c r="C1686" s="12"/>
      <c r="D1686" s="12"/>
      <c r="E1686" s="13"/>
      <c r="F1686" s="14"/>
      <c r="G1686" s="1"/>
      <c r="H1686" s="16"/>
      <c r="I1686" s="15"/>
      <c r="J1686" s="89"/>
      <c r="K1686" s="89"/>
      <c r="L1686" s="82">
        <f t="shared" si="144"/>
        <v>0</v>
      </c>
      <c r="M1686" s="83" t="e">
        <f t="shared" si="147"/>
        <v>#DIV/0!</v>
      </c>
    </row>
    <row r="1687" spans="1:13" ht="15">
      <c r="A1687" s="22" t="s">
        <v>2932</v>
      </c>
      <c r="B1687" s="58" t="s">
        <v>2933</v>
      </c>
      <c r="C1687" s="12" t="s">
        <v>2934</v>
      </c>
      <c r="D1687" s="12">
        <v>0.37</v>
      </c>
      <c r="E1687" s="13"/>
      <c r="F1687" s="14"/>
      <c r="G1687" s="1">
        <v>3.795165256519999</v>
      </c>
      <c r="H1687" s="16"/>
      <c r="I1687" s="15">
        <v>5.6</v>
      </c>
      <c r="J1687" s="89">
        <v>4.62</v>
      </c>
      <c r="K1687" s="89">
        <f t="shared" si="149"/>
        <v>1.212121212121212</v>
      </c>
      <c r="L1687" s="82">
        <f t="shared" si="144"/>
        <v>3.795165256519999</v>
      </c>
      <c r="M1687" s="83">
        <f t="shared" si="147"/>
        <v>147.55615688616825</v>
      </c>
    </row>
    <row r="1688" spans="1:13" ht="15">
      <c r="A1688" s="22" t="s">
        <v>2935</v>
      </c>
      <c r="B1688" s="58" t="s">
        <v>2936</v>
      </c>
      <c r="C1688" s="12" t="s">
        <v>2934</v>
      </c>
      <c r="D1688" s="12">
        <v>0.26</v>
      </c>
      <c r="E1688" s="13"/>
      <c r="F1688" s="14"/>
      <c r="G1688" s="1">
        <v>2.66687288296</v>
      </c>
      <c r="H1688" s="16"/>
      <c r="I1688" s="15">
        <v>3.93</v>
      </c>
      <c r="J1688" s="89">
        <v>3.24</v>
      </c>
      <c r="K1688" s="89">
        <f t="shared" si="149"/>
        <v>1.212962962962963</v>
      </c>
      <c r="L1688" s="82">
        <f t="shared" si="144"/>
        <v>2.66687288296</v>
      </c>
      <c r="M1688" s="83">
        <f aca="true" t="shared" si="150" ref="M1688:M1713">I1688/L1688*100</f>
        <v>147.36360420891293</v>
      </c>
    </row>
    <row r="1689" spans="1:13" ht="15">
      <c r="A1689" s="22" t="s">
        <v>2937</v>
      </c>
      <c r="B1689" s="58" t="s">
        <v>2938</v>
      </c>
      <c r="C1689" s="12" t="s">
        <v>62</v>
      </c>
      <c r="D1689" s="12">
        <v>0.92</v>
      </c>
      <c r="E1689" s="13"/>
      <c r="F1689" s="14"/>
      <c r="G1689" s="1">
        <v>10.980802471936</v>
      </c>
      <c r="H1689" s="16"/>
      <c r="I1689" s="15">
        <v>16.21</v>
      </c>
      <c r="J1689" s="89">
        <v>13.36</v>
      </c>
      <c r="K1689" s="89">
        <f t="shared" si="149"/>
        <v>1.2133233532934133</v>
      </c>
      <c r="L1689" s="82">
        <f t="shared" si="144"/>
        <v>10.980802471936</v>
      </c>
      <c r="M1689" s="83">
        <f t="shared" si="150"/>
        <v>147.62126940565986</v>
      </c>
    </row>
    <row r="1690" spans="1:13" ht="15">
      <c r="A1690" s="22" t="s">
        <v>2939</v>
      </c>
      <c r="B1690" s="58" t="s">
        <v>2940</v>
      </c>
      <c r="C1690" s="12"/>
      <c r="D1690" s="12"/>
      <c r="E1690" s="13"/>
      <c r="F1690" s="14"/>
      <c r="G1690" s="1"/>
      <c r="H1690" s="16"/>
      <c r="I1690" s="15"/>
      <c r="J1690" s="89"/>
      <c r="K1690" s="89"/>
      <c r="L1690" s="82">
        <f t="shared" si="144"/>
        <v>0</v>
      </c>
      <c r="M1690" s="83" t="e">
        <f t="shared" si="150"/>
        <v>#DIV/0!</v>
      </c>
    </row>
    <row r="1691" spans="1:13" ht="15">
      <c r="A1691" s="22" t="s">
        <v>2941</v>
      </c>
      <c r="B1691" s="58" t="s">
        <v>2942</v>
      </c>
      <c r="C1691" s="12" t="s">
        <v>16</v>
      </c>
      <c r="D1691" s="12">
        <v>0.12</v>
      </c>
      <c r="E1691" s="13"/>
      <c r="F1691" s="14"/>
      <c r="G1691" s="1">
        <v>1.3159059484031996</v>
      </c>
      <c r="H1691" s="16"/>
      <c r="I1691" s="15">
        <v>1.6</v>
      </c>
      <c r="J1691" s="89">
        <v>1.6</v>
      </c>
      <c r="K1691" s="89">
        <f t="shared" si="149"/>
        <v>1</v>
      </c>
      <c r="L1691" s="82">
        <f t="shared" si="144"/>
        <v>1.3159059484031996</v>
      </c>
      <c r="M1691" s="83">
        <f t="shared" si="150"/>
        <v>121.5892368251346</v>
      </c>
    </row>
    <row r="1692" spans="1:13" ht="15">
      <c r="A1692" s="22" t="s">
        <v>2943</v>
      </c>
      <c r="B1692" s="58" t="s">
        <v>2944</v>
      </c>
      <c r="C1692" s="12" t="s">
        <v>16</v>
      </c>
      <c r="D1692" s="12">
        <v>0.14</v>
      </c>
      <c r="E1692" s="13"/>
      <c r="F1692" s="14"/>
      <c r="G1692" s="1">
        <v>1.5352236064703997</v>
      </c>
      <c r="H1692" s="16"/>
      <c r="I1692" s="15">
        <v>1.87</v>
      </c>
      <c r="J1692" s="89">
        <v>1.87</v>
      </c>
      <c r="K1692" s="89">
        <f t="shared" si="149"/>
        <v>1</v>
      </c>
      <c r="L1692" s="82">
        <f t="shared" si="144"/>
        <v>1.5352236064703997</v>
      </c>
      <c r="M1692" s="83">
        <f t="shared" si="150"/>
        <v>121.80636046232235</v>
      </c>
    </row>
    <row r="1693" spans="1:13" ht="15">
      <c r="A1693" s="22" t="s">
        <v>2945</v>
      </c>
      <c r="B1693" s="58" t="s">
        <v>2946</v>
      </c>
      <c r="C1693" s="12" t="s">
        <v>16</v>
      </c>
      <c r="D1693" s="12">
        <v>0.17</v>
      </c>
      <c r="E1693" s="13"/>
      <c r="F1693" s="14"/>
      <c r="G1693" s="1">
        <v>1.8642000935711995</v>
      </c>
      <c r="H1693" s="16"/>
      <c r="I1693" s="15">
        <v>2.27</v>
      </c>
      <c r="J1693" s="89">
        <v>2.27</v>
      </c>
      <c r="K1693" s="89">
        <f t="shared" si="149"/>
        <v>1</v>
      </c>
      <c r="L1693" s="82">
        <f t="shared" si="144"/>
        <v>1.8642000935711995</v>
      </c>
      <c r="M1693" s="83">
        <f t="shared" si="150"/>
        <v>121.76804452634804</v>
      </c>
    </row>
    <row r="1694" spans="1:13" ht="15">
      <c r="A1694" s="22" t="s">
        <v>2947</v>
      </c>
      <c r="B1694" s="58" t="s">
        <v>2948</v>
      </c>
      <c r="C1694" s="12" t="s">
        <v>16</v>
      </c>
      <c r="D1694" s="12">
        <v>0.2</v>
      </c>
      <c r="E1694" s="13"/>
      <c r="F1694" s="14"/>
      <c r="G1694" s="1">
        <v>2.1931765806719996</v>
      </c>
      <c r="H1694" s="16"/>
      <c r="I1694" s="15">
        <v>2.67</v>
      </c>
      <c r="J1694" s="89">
        <v>2.67</v>
      </c>
      <c r="K1694" s="89">
        <f t="shared" si="149"/>
        <v>1</v>
      </c>
      <c r="L1694" s="82">
        <f t="shared" si="144"/>
        <v>2.1931765806719996</v>
      </c>
      <c r="M1694" s="83">
        <f t="shared" si="150"/>
        <v>121.74122337116601</v>
      </c>
    </row>
    <row r="1695" spans="1:13" ht="15">
      <c r="A1695" s="22" t="s">
        <v>2949</v>
      </c>
      <c r="B1695" s="58" t="s">
        <v>2950</v>
      </c>
      <c r="C1695" s="12"/>
      <c r="D1695" s="12"/>
      <c r="E1695" s="13"/>
      <c r="F1695" s="14"/>
      <c r="G1695" s="1"/>
      <c r="H1695" s="16"/>
      <c r="I1695" s="15"/>
      <c r="J1695" s="89"/>
      <c r="K1695" s="89"/>
      <c r="L1695" s="82">
        <f t="shared" si="144"/>
        <v>0</v>
      </c>
      <c r="M1695" s="83" t="e">
        <f t="shared" si="150"/>
        <v>#DIV/0!</v>
      </c>
    </row>
    <row r="1696" spans="1:13" ht="15">
      <c r="A1696" s="22" t="s">
        <v>2951</v>
      </c>
      <c r="B1696" s="58" t="s">
        <v>2952</v>
      </c>
      <c r="C1696" s="12" t="s">
        <v>16</v>
      </c>
      <c r="D1696" s="12">
        <v>0.06</v>
      </c>
      <c r="E1696" s="13"/>
      <c r="F1696" s="14"/>
      <c r="G1696" s="1">
        <v>0.5751493686047999</v>
      </c>
      <c r="H1696" s="16"/>
      <c r="I1696" s="15">
        <v>0.7</v>
      </c>
      <c r="J1696" s="89">
        <v>0.7</v>
      </c>
      <c r="K1696" s="89">
        <f t="shared" si="149"/>
        <v>1</v>
      </c>
      <c r="L1696" s="82">
        <f t="shared" si="144"/>
        <v>0.5751493686047999</v>
      </c>
      <c r="M1696" s="83">
        <f t="shared" si="150"/>
        <v>121.70751429286331</v>
      </c>
    </row>
    <row r="1697" spans="1:13" ht="30">
      <c r="A1697" s="22" t="s">
        <v>2953</v>
      </c>
      <c r="B1697" s="58" t="s">
        <v>2954</v>
      </c>
      <c r="C1697" s="12" t="s">
        <v>16</v>
      </c>
      <c r="D1697" s="12">
        <v>0.072</v>
      </c>
      <c r="E1697" s="13"/>
      <c r="F1697" s="14"/>
      <c r="G1697" s="1">
        <v>0.6901792423257599</v>
      </c>
      <c r="H1697" s="16"/>
      <c r="I1697" s="15">
        <v>0.84</v>
      </c>
      <c r="J1697" s="89">
        <v>0.84</v>
      </c>
      <c r="K1697" s="89">
        <f t="shared" si="149"/>
        <v>1</v>
      </c>
      <c r="L1697" s="82">
        <f t="shared" si="144"/>
        <v>0.6901792423257599</v>
      </c>
      <c r="M1697" s="83">
        <f t="shared" si="150"/>
        <v>121.70751429286332</v>
      </c>
    </row>
    <row r="1698" spans="1:13" ht="30">
      <c r="A1698" s="22" t="s">
        <v>2955</v>
      </c>
      <c r="B1698" s="58" t="s">
        <v>2956</v>
      </c>
      <c r="C1698" s="12" t="s">
        <v>16</v>
      </c>
      <c r="D1698" s="12">
        <v>0.085</v>
      </c>
      <c r="E1698" s="13"/>
      <c r="F1698" s="14"/>
      <c r="G1698" s="1">
        <v>0.8147949388568001</v>
      </c>
      <c r="H1698" s="16"/>
      <c r="I1698" s="15">
        <v>0.99</v>
      </c>
      <c r="J1698" s="89">
        <v>0.99</v>
      </c>
      <c r="K1698" s="89">
        <f t="shared" si="149"/>
        <v>1</v>
      </c>
      <c r="L1698" s="82">
        <f t="shared" si="144"/>
        <v>0.8147949388568001</v>
      </c>
      <c r="M1698" s="83">
        <f t="shared" si="150"/>
        <v>121.5029638486736</v>
      </c>
    </row>
    <row r="1699" spans="1:13" ht="30">
      <c r="A1699" s="22" t="s">
        <v>2957</v>
      </c>
      <c r="B1699" s="58" t="s">
        <v>2958</v>
      </c>
      <c r="C1699" s="12" t="s">
        <v>16</v>
      </c>
      <c r="D1699" s="12">
        <v>0.048</v>
      </c>
      <c r="E1699" s="13"/>
      <c r="F1699" s="14"/>
      <c r="G1699" s="1">
        <v>0.46011949488384</v>
      </c>
      <c r="H1699" s="16"/>
      <c r="I1699" s="15">
        <v>0.58</v>
      </c>
      <c r="J1699" s="89">
        <v>0.56</v>
      </c>
      <c r="K1699" s="89">
        <f t="shared" si="149"/>
        <v>1.0357142857142856</v>
      </c>
      <c r="L1699" s="82">
        <f t="shared" si="144"/>
        <v>0.46011949488384</v>
      </c>
      <c r="M1699" s="83">
        <f t="shared" si="150"/>
        <v>126.05421123189413</v>
      </c>
    </row>
    <row r="1700" spans="1:13" ht="45">
      <c r="A1700" s="22" t="s">
        <v>2959</v>
      </c>
      <c r="B1700" s="58" t="s">
        <v>2960</v>
      </c>
      <c r="C1700" s="12" t="s">
        <v>16</v>
      </c>
      <c r="D1700" s="12">
        <v>0.055</v>
      </c>
      <c r="E1700" s="13"/>
      <c r="F1700" s="14"/>
      <c r="G1700" s="1">
        <v>0.5272202545544</v>
      </c>
      <c r="H1700" s="16"/>
      <c r="I1700" s="15">
        <v>0.66</v>
      </c>
      <c r="J1700" s="89">
        <v>0.64</v>
      </c>
      <c r="K1700" s="89">
        <f t="shared" si="149"/>
        <v>1.03125</v>
      </c>
      <c r="L1700" s="82">
        <f t="shared" si="144"/>
        <v>0.5272202545544</v>
      </c>
      <c r="M1700" s="83">
        <f t="shared" si="150"/>
        <v>125.18487184408798</v>
      </c>
    </row>
    <row r="1701" spans="1:13" ht="15">
      <c r="A1701" s="22" t="s">
        <v>2961</v>
      </c>
      <c r="B1701" s="58" t="s">
        <v>2962</v>
      </c>
      <c r="C1701" s="12" t="s">
        <v>16</v>
      </c>
      <c r="D1701" s="12">
        <v>0.23</v>
      </c>
      <c r="E1701" s="13"/>
      <c r="F1701" s="14"/>
      <c r="G1701" s="1">
        <v>2.5221530677727997</v>
      </c>
      <c r="H1701" s="16"/>
      <c r="I1701" s="15">
        <v>3.22</v>
      </c>
      <c r="J1701" s="89">
        <v>3.07</v>
      </c>
      <c r="K1701" s="89">
        <f t="shared" si="149"/>
        <v>1.0488599348534202</v>
      </c>
      <c r="L1701" s="82">
        <f t="shared" si="144"/>
        <v>2.5221530677727997</v>
      </c>
      <c r="M1701" s="83">
        <f t="shared" si="150"/>
        <v>127.66869866639132</v>
      </c>
    </row>
    <row r="1702" spans="1:13" ht="15">
      <c r="A1702" s="22" t="s">
        <v>2963</v>
      </c>
      <c r="B1702" s="58" t="s">
        <v>2964</v>
      </c>
      <c r="C1702" s="12" t="s">
        <v>16</v>
      </c>
      <c r="D1702" s="12">
        <v>0.33</v>
      </c>
      <c r="E1702" s="13"/>
      <c r="F1702" s="14"/>
      <c r="G1702" s="1">
        <v>3.6187413581087995</v>
      </c>
      <c r="H1702" s="16"/>
      <c r="I1702" s="15">
        <v>4.61</v>
      </c>
      <c r="J1702" s="89">
        <v>4.4</v>
      </c>
      <c r="K1702" s="89">
        <f t="shared" si="149"/>
        <v>1.0477272727272726</v>
      </c>
      <c r="L1702" s="82">
        <f t="shared" si="144"/>
        <v>3.6187413581087995</v>
      </c>
      <c r="M1702" s="83">
        <f t="shared" si="150"/>
        <v>127.39235949178875</v>
      </c>
    </row>
    <row r="1703" spans="1:13" ht="15">
      <c r="A1703" s="22" t="s">
        <v>2965</v>
      </c>
      <c r="B1703" s="58" t="s">
        <v>2966</v>
      </c>
      <c r="C1703" s="12"/>
      <c r="D1703" s="12"/>
      <c r="E1703" s="13"/>
      <c r="F1703" s="14"/>
      <c r="G1703" s="1"/>
      <c r="H1703" s="16"/>
      <c r="I1703" s="15"/>
      <c r="J1703" s="89"/>
      <c r="K1703" s="89"/>
      <c r="L1703" s="82">
        <f t="shared" si="144"/>
        <v>0</v>
      </c>
      <c r="M1703" s="83" t="e">
        <f t="shared" si="150"/>
        <v>#DIV/0!</v>
      </c>
    </row>
    <row r="1704" spans="1:13" ht="15">
      <c r="A1704" s="22" t="s">
        <v>2967</v>
      </c>
      <c r="B1704" s="58" t="s">
        <v>2968</v>
      </c>
      <c r="C1704" s="12" t="s">
        <v>16</v>
      </c>
      <c r="D1704" s="12">
        <v>0.08</v>
      </c>
      <c r="E1704" s="13"/>
      <c r="F1704" s="14"/>
      <c r="G1704" s="1">
        <v>0.7668658248064002</v>
      </c>
      <c r="H1704" s="16"/>
      <c r="I1704" s="15">
        <v>0.96</v>
      </c>
      <c r="J1704" s="89">
        <v>0.93</v>
      </c>
      <c r="K1704" s="89">
        <f t="shared" si="149"/>
        <v>1.032258064516129</v>
      </c>
      <c r="L1704" s="82">
        <f t="shared" si="144"/>
        <v>0.7668658248064002</v>
      </c>
      <c r="M1704" s="83">
        <f t="shared" si="150"/>
        <v>125.18487184408794</v>
      </c>
    </row>
    <row r="1705" spans="1:13" ht="15">
      <c r="A1705" s="22" t="s">
        <v>2969</v>
      </c>
      <c r="B1705" s="58" t="s">
        <v>2970</v>
      </c>
      <c r="C1705" s="12" t="s">
        <v>16</v>
      </c>
      <c r="D1705" s="12">
        <v>0.04</v>
      </c>
      <c r="E1705" s="13"/>
      <c r="F1705" s="14"/>
      <c r="G1705" s="1">
        <v>0.3834329124032001</v>
      </c>
      <c r="H1705" s="16"/>
      <c r="I1705" s="15">
        <v>0.48</v>
      </c>
      <c r="J1705" s="89">
        <v>0.47</v>
      </c>
      <c r="K1705" s="89">
        <f t="shared" si="149"/>
        <v>1.0212765957446808</v>
      </c>
      <c r="L1705" s="82">
        <f t="shared" si="144"/>
        <v>0.3834329124032001</v>
      </c>
      <c r="M1705" s="83">
        <f t="shared" si="150"/>
        <v>125.18487184408794</v>
      </c>
    </row>
    <row r="1706" spans="1:13" ht="15">
      <c r="A1706" s="22" t="s">
        <v>2971</v>
      </c>
      <c r="B1706" s="58" t="s">
        <v>2972</v>
      </c>
      <c r="C1706" s="12"/>
      <c r="D1706" s="12"/>
      <c r="E1706" s="13"/>
      <c r="F1706" s="14"/>
      <c r="G1706" s="1"/>
      <c r="H1706" s="16"/>
      <c r="I1706" s="15"/>
      <c r="J1706" s="89"/>
      <c r="K1706" s="89"/>
      <c r="L1706" s="82">
        <f t="shared" si="144"/>
        <v>0</v>
      </c>
      <c r="M1706" s="83" t="e">
        <f t="shared" si="150"/>
        <v>#DIV/0!</v>
      </c>
    </row>
    <row r="1707" spans="1:13" ht="15">
      <c r="A1707" s="22" t="s">
        <v>2973</v>
      </c>
      <c r="B1707" s="58" t="s">
        <v>2974</v>
      </c>
      <c r="C1707" s="12" t="s">
        <v>201</v>
      </c>
      <c r="D1707" s="12">
        <v>3.31</v>
      </c>
      <c r="E1707" s="13"/>
      <c r="F1707" s="14"/>
      <c r="G1707" s="1">
        <v>37.0041582362928</v>
      </c>
      <c r="H1707" s="16"/>
      <c r="I1707" s="15">
        <v>54.64</v>
      </c>
      <c r="J1707" s="89">
        <v>45.01</v>
      </c>
      <c r="K1707" s="89">
        <f t="shared" si="149"/>
        <v>1.2139524550099978</v>
      </c>
      <c r="L1707" s="82">
        <f t="shared" si="144"/>
        <v>37.0041582362928</v>
      </c>
      <c r="M1707" s="83">
        <f t="shared" si="150"/>
        <v>147.65908104460104</v>
      </c>
    </row>
    <row r="1708" spans="1:13" ht="15">
      <c r="A1708" s="22" t="s">
        <v>2975</v>
      </c>
      <c r="B1708" s="58" t="s">
        <v>2976</v>
      </c>
      <c r="C1708" s="12" t="s">
        <v>201</v>
      </c>
      <c r="D1708" s="12">
        <v>3.77</v>
      </c>
      <c r="E1708" s="13"/>
      <c r="F1708" s="14"/>
      <c r="G1708" s="1">
        <v>42.146730075777604</v>
      </c>
      <c r="H1708" s="16"/>
      <c r="I1708" s="15">
        <v>62.23</v>
      </c>
      <c r="J1708" s="89">
        <v>51.27</v>
      </c>
      <c r="K1708" s="89">
        <f t="shared" si="149"/>
        <v>1.2137702360054612</v>
      </c>
      <c r="L1708" s="82">
        <f t="shared" si="144"/>
        <v>42.146730075777604</v>
      </c>
      <c r="M1708" s="83">
        <f t="shared" si="150"/>
        <v>147.65083765244358</v>
      </c>
    </row>
    <row r="1709" spans="1:13" ht="30">
      <c r="A1709" s="22" t="s">
        <v>2977</v>
      </c>
      <c r="B1709" s="58" t="s">
        <v>2978</v>
      </c>
      <c r="C1709" s="12"/>
      <c r="D1709" s="12"/>
      <c r="E1709" s="13"/>
      <c r="F1709" s="14"/>
      <c r="G1709" s="1"/>
      <c r="H1709" s="16"/>
      <c r="I1709" s="15"/>
      <c r="J1709" s="89"/>
      <c r="K1709" s="89"/>
      <c r="L1709" s="82">
        <f t="shared" si="144"/>
        <v>0</v>
      </c>
      <c r="M1709" s="83" t="e">
        <f t="shared" si="150"/>
        <v>#DIV/0!</v>
      </c>
    </row>
    <row r="1710" spans="1:13" ht="15">
      <c r="A1710" s="22" t="s">
        <v>2979</v>
      </c>
      <c r="B1710" s="58" t="s">
        <v>2980</v>
      </c>
      <c r="C1710" s="12" t="s">
        <v>16</v>
      </c>
      <c r="D1710" s="12">
        <v>1.17</v>
      </c>
      <c r="E1710" s="13"/>
      <c r="F1710" s="14"/>
      <c r="G1710" s="1">
        <v>13.0800196786896</v>
      </c>
      <c r="H1710" s="16"/>
      <c r="I1710" s="15">
        <v>19.31</v>
      </c>
      <c r="J1710" s="89">
        <v>15.91</v>
      </c>
      <c r="K1710" s="89">
        <f t="shared" si="149"/>
        <v>1.2137020741671904</v>
      </c>
      <c r="L1710" s="82">
        <f t="shared" si="144"/>
        <v>13.0800196786896</v>
      </c>
      <c r="M1710" s="83">
        <f t="shared" si="150"/>
        <v>147.62974731192864</v>
      </c>
    </row>
    <row r="1711" spans="1:13" ht="15">
      <c r="A1711" s="22" t="s">
        <v>2981</v>
      </c>
      <c r="B1711" s="58" t="s">
        <v>2933</v>
      </c>
      <c r="C1711" s="12" t="s">
        <v>16</v>
      </c>
      <c r="D1711" s="12">
        <v>1.33</v>
      </c>
      <c r="E1711" s="13"/>
      <c r="F1711" s="14"/>
      <c r="G1711" s="1">
        <v>14.868740318510403</v>
      </c>
      <c r="H1711" s="16"/>
      <c r="I1711" s="15">
        <v>21.96</v>
      </c>
      <c r="J1711" s="89">
        <v>18.09</v>
      </c>
      <c r="K1711" s="89">
        <f t="shared" si="149"/>
        <v>1.2139303482587065</v>
      </c>
      <c r="L1711" s="82">
        <f t="shared" si="144"/>
        <v>14.868740318510403</v>
      </c>
      <c r="M1711" s="83">
        <f t="shared" si="150"/>
        <v>147.6924038592667</v>
      </c>
    </row>
    <row r="1712" spans="1:13" ht="15">
      <c r="A1712" s="22" t="s">
        <v>2982</v>
      </c>
      <c r="B1712" s="58" t="s">
        <v>2983</v>
      </c>
      <c r="C1712" s="12" t="s">
        <v>16</v>
      </c>
      <c r="D1712" s="12">
        <v>1.42</v>
      </c>
      <c r="E1712" s="13"/>
      <c r="F1712" s="14"/>
      <c r="G1712" s="1">
        <v>15.8748956784096</v>
      </c>
      <c r="H1712" s="16"/>
      <c r="I1712" s="15">
        <v>23.44</v>
      </c>
      <c r="J1712" s="89">
        <v>19.31</v>
      </c>
      <c r="K1712" s="89">
        <f t="shared" si="149"/>
        <v>1.21387881926463</v>
      </c>
      <c r="L1712" s="82">
        <f t="shared" si="144"/>
        <v>15.8748956784096</v>
      </c>
      <c r="M1712" s="83">
        <f t="shared" si="150"/>
        <v>147.65451360968126</v>
      </c>
    </row>
    <row r="1713" spans="1:13" ht="15">
      <c r="A1713" s="22" t="s">
        <v>2984</v>
      </c>
      <c r="B1713" s="58" t="s">
        <v>2933</v>
      </c>
      <c r="C1713" s="12" t="s">
        <v>16</v>
      </c>
      <c r="D1713" s="12">
        <v>1.57</v>
      </c>
      <c r="E1713" s="13"/>
      <c r="F1713" s="14"/>
      <c r="G1713" s="1">
        <v>17.5518212782416</v>
      </c>
      <c r="H1713" s="16"/>
      <c r="I1713" s="15">
        <v>25.92</v>
      </c>
      <c r="J1713" s="89">
        <v>21.35</v>
      </c>
      <c r="K1713" s="89">
        <f t="shared" si="149"/>
        <v>1.2140515222482435</v>
      </c>
      <c r="L1713" s="82">
        <f t="shared" si="144"/>
        <v>17.5518212782416</v>
      </c>
      <c r="M1713" s="83">
        <f t="shared" si="150"/>
        <v>147.67698228634626</v>
      </c>
    </row>
    <row r="1714" spans="1:13" ht="18" customHeight="1">
      <c r="A1714" s="98" t="s">
        <v>2985</v>
      </c>
      <c r="B1714" s="99"/>
      <c r="C1714" s="99"/>
      <c r="D1714" s="99"/>
      <c r="E1714" s="99"/>
      <c r="F1714" s="99"/>
      <c r="G1714" s="99"/>
      <c r="H1714" s="99"/>
      <c r="I1714" s="99"/>
      <c r="J1714" s="88"/>
      <c r="K1714" s="89"/>
      <c r="L1714" s="82">
        <f t="shared" si="144"/>
        <v>0</v>
      </c>
      <c r="M1714" s="83" t="e">
        <f>G1714/L1714%</f>
        <v>#DIV/0!</v>
      </c>
    </row>
    <row r="1715" spans="1:13" ht="30" customHeight="1">
      <c r="A1715" s="60" t="s">
        <v>2986</v>
      </c>
      <c r="B1715" s="32" t="s">
        <v>2987</v>
      </c>
      <c r="C1715" s="11" t="s">
        <v>201</v>
      </c>
      <c r="D1715" s="12">
        <v>0.08</v>
      </c>
      <c r="E1715" s="13">
        <v>11100</v>
      </c>
      <c r="F1715" s="14">
        <f>E1715/10000</f>
        <v>1.11</v>
      </c>
      <c r="G1715" s="1">
        <v>1.4790497740416004</v>
      </c>
      <c r="H1715" s="61">
        <f t="shared" si="148"/>
        <v>133.24772739113516</v>
      </c>
      <c r="I1715" s="15">
        <v>1.87</v>
      </c>
      <c r="J1715" s="89">
        <v>1.77</v>
      </c>
      <c r="K1715" s="89">
        <f t="shared" si="149"/>
        <v>1.056497175141243</v>
      </c>
      <c r="L1715" s="82">
        <f t="shared" si="144"/>
        <v>1.4790497740416004</v>
      </c>
      <c r="M1715" s="83">
        <f>I1715/L1715*100</f>
        <v>126.43252666812575</v>
      </c>
    </row>
    <row r="1716" spans="1:13" ht="30" customHeight="1">
      <c r="A1716" s="60" t="s">
        <v>2988</v>
      </c>
      <c r="B1716" s="32" t="s">
        <v>2989</v>
      </c>
      <c r="C1716" s="11" t="s">
        <v>201</v>
      </c>
      <c r="D1716" s="12">
        <v>0.096</v>
      </c>
      <c r="E1716" s="13">
        <v>13300</v>
      </c>
      <c r="F1716" s="14">
        <f aca="true" t="shared" si="151" ref="F1716:F1779">E1716/10000</f>
        <v>1.33</v>
      </c>
      <c r="G1716" s="1">
        <v>1.77485972884992</v>
      </c>
      <c r="H1716" s="61">
        <f t="shared" si="148"/>
        <v>133.4480999135278</v>
      </c>
      <c r="I1716" s="15">
        <v>2.24</v>
      </c>
      <c r="J1716" s="89">
        <v>2.12</v>
      </c>
      <c r="K1716" s="89">
        <f t="shared" si="149"/>
        <v>1.0566037735849056</v>
      </c>
      <c r="L1716" s="82">
        <f t="shared" si="144"/>
        <v>1.77485972884992</v>
      </c>
      <c r="M1716" s="83">
        <f aca="true" t="shared" si="152" ref="M1716:M1779">I1716/L1716*100</f>
        <v>126.20715674536622</v>
      </c>
    </row>
    <row r="1717" spans="1:13" ht="30">
      <c r="A1717" s="60" t="s">
        <v>2990</v>
      </c>
      <c r="B1717" s="32" t="s">
        <v>2991</v>
      </c>
      <c r="C1717" s="11" t="s">
        <v>201</v>
      </c>
      <c r="D1717" s="12">
        <v>0.096</v>
      </c>
      <c r="E1717" s="13">
        <v>13300</v>
      </c>
      <c r="F1717" s="14">
        <f t="shared" si="151"/>
        <v>1.33</v>
      </c>
      <c r="G1717" s="1">
        <v>1.77485972884992</v>
      </c>
      <c r="H1717" s="61">
        <f t="shared" si="148"/>
        <v>133.4480999135278</v>
      </c>
      <c r="I1717" s="15">
        <v>2.24</v>
      </c>
      <c r="J1717" s="89">
        <v>2.12</v>
      </c>
      <c r="K1717" s="89">
        <f t="shared" si="149"/>
        <v>1.0566037735849056</v>
      </c>
      <c r="L1717" s="82">
        <f aca="true" t="shared" si="153" ref="L1717:L1780">G1717</f>
        <v>1.77485972884992</v>
      </c>
      <c r="M1717" s="83">
        <f t="shared" si="152"/>
        <v>126.20715674536622</v>
      </c>
    </row>
    <row r="1718" spans="1:13" ht="30" customHeight="1">
      <c r="A1718" s="60" t="s">
        <v>2992</v>
      </c>
      <c r="B1718" s="32" t="s">
        <v>2993</v>
      </c>
      <c r="C1718" s="11" t="s">
        <v>201</v>
      </c>
      <c r="D1718" s="12">
        <v>0.14</v>
      </c>
      <c r="E1718" s="13">
        <v>19400</v>
      </c>
      <c r="F1718" s="14">
        <f t="shared" si="151"/>
        <v>1.94</v>
      </c>
      <c r="G1718" s="1">
        <v>2.5883371045728008</v>
      </c>
      <c r="H1718" s="61">
        <f t="shared" si="148"/>
        <v>133.41943838004127</v>
      </c>
      <c r="I1718" s="15">
        <v>3.27</v>
      </c>
      <c r="J1718" s="89">
        <v>3.1</v>
      </c>
      <c r="K1718" s="89">
        <f t="shared" si="149"/>
        <v>1.0548387096774194</v>
      </c>
      <c r="L1718" s="82">
        <f t="shared" si="153"/>
        <v>2.5883371045728008</v>
      </c>
      <c r="M1718" s="83">
        <f t="shared" si="152"/>
        <v>126.33593955837163</v>
      </c>
    </row>
    <row r="1719" spans="1:13" ht="29.25" customHeight="1">
      <c r="A1719" s="60" t="s">
        <v>2994</v>
      </c>
      <c r="B1719" s="32" t="s">
        <v>2995</v>
      </c>
      <c r="C1719" s="11" t="s">
        <v>201</v>
      </c>
      <c r="D1719" s="12">
        <v>0.168</v>
      </c>
      <c r="E1719" s="13">
        <v>23200</v>
      </c>
      <c r="F1719" s="14">
        <f t="shared" si="151"/>
        <v>2.32</v>
      </c>
      <c r="G1719" s="1">
        <v>3.1060045254873607</v>
      </c>
      <c r="H1719" s="61">
        <f t="shared" si="148"/>
        <v>133.87950540893797</v>
      </c>
      <c r="I1719" s="15">
        <v>3.92</v>
      </c>
      <c r="J1719" s="89">
        <v>3.72</v>
      </c>
      <c r="K1719" s="89">
        <f t="shared" si="149"/>
        <v>1.053763440860215</v>
      </c>
      <c r="L1719" s="82">
        <f t="shared" si="153"/>
        <v>3.1060045254873607</v>
      </c>
      <c r="M1719" s="83">
        <f t="shared" si="152"/>
        <v>126.20715674536615</v>
      </c>
    </row>
    <row r="1720" spans="1:13" ht="30" customHeight="1">
      <c r="A1720" s="60" t="s">
        <v>2996</v>
      </c>
      <c r="B1720" s="32" t="s">
        <v>2997</v>
      </c>
      <c r="C1720" s="11" t="s">
        <v>201</v>
      </c>
      <c r="D1720" s="12">
        <v>0.168</v>
      </c>
      <c r="E1720" s="13">
        <v>23200</v>
      </c>
      <c r="F1720" s="14">
        <f t="shared" si="151"/>
        <v>2.32</v>
      </c>
      <c r="G1720" s="1">
        <v>3.1060045254873607</v>
      </c>
      <c r="H1720" s="61">
        <f t="shared" si="148"/>
        <v>133.87950540893797</v>
      </c>
      <c r="I1720" s="15">
        <v>3.92</v>
      </c>
      <c r="J1720" s="89">
        <v>3.72</v>
      </c>
      <c r="K1720" s="89">
        <f t="shared" si="149"/>
        <v>1.053763440860215</v>
      </c>
      <c r="L1720" s="82">
        <f t="shared" si="153"/>
        <v>3.1060045254873607</v>
      </c>
      <c r="M1720" s="83">
        <f t="shared" si="152"/>
        <v>126.20715674536615</v>
      </c>
    </row>
    <row r="1721" spans="1:13" ht="30">
      <c r="A1721" s="60" t="s">
        <v>2998</v>
      </c>
      <c r="B1721" s="32" t="s">
        <v>2999</v>
      </c>
      <c r="C1721" s="11" t="s">
        <v>201</v>
      </c>
      <c r="D1721" s="12">
        <v>0.1</v>
      </c>
      <c r="E1721" s="13">
        <v>13800</v>
      </c>
      <c r="F1721" s="14">
        <f t="shared" si="151"/>
        <v>1.38</v>
      </c>
      <c r="G1721" s="1">
        <v>1.848812217552</v>
      </c>
      <c r="H1721" s="61">
        <f t="shared" si="148"/>
        <v>133.9718998226087</v>
      </c>
      <c r="I1721" s="15">
        <v>2.34</v>
      </c>
      <c r="J1721" s="89">
        <v>2.21</v>
      </c>
      <c r="K1721" s="89">
        <f t="shared" si="149"/>
        <v>1.0588235294117647</v>
      </c>
      <c r="L1721" s="82">
        <f t="shared" si="153"/>
        <v>1.848812217552</v>
      </c>
      <c r="M1721" s="83">
        <f t="shared" si="152"/>
        <v>126.5677486217815</v>
      </c>
    </row>
    <row r="1722" spans="1:13" ht="30" customHeight="1">
      <c r="A1722" s="60" t="s">
        <v>3000</v>
      </c>
      <c r="B1722" s="32" t="s">
        <v>3001</v>
      </c>
      <c r="C1722" s="11" t="s">
        <v>201</v>
      </c>
      <c r="D1722" s="12">
        <v>0.12</v>
      </c>
      <c r="E1722" s="13">
        <v>16600</v>
      </c>
      <c r="F1722" s="14">
        <f t="shared" si="151"/>
        <v>1.66</v>
      </c>
      <c r="G1722" s="1">
        <v>2.2185746610623998</v>
      </c>
      <c r="H1722" s="61">
        <f t="shared" si="148"/>
        <v>133.64907596761444</v>
      </c>
      <c r="I1722" s="15">
        <v>2.8</v>
      </c>
      <c r="J1722" s="89">
        <v>2.65</v>
      </c>
      <c r="K1722" s="89">
        <f t="shared" si="149"/>
        <v>1.0566037735849056</v>
      </c>
      <c r="L1722" s="82">
        <f t="shared" si="153"/>
        <v>2.2185746610623998</v>
      </c>
      <c r="M1722" s="83">
        <f t="shared" si="152"/>
        <v>126.2071567453662</v>
      </c>
    </row>
    <row r="1723" spans="1:13" ht="30">
      <c r="A1723" s="60" t="s">
        <v>3002</v>
      </c>
      <c r="B1723" s="32" t="s">
        <v>3003</v>
      </c>
      <c r="C1723" s="11" t="s">
        <v>201</v>
      </c>
      <c r="D1723" s="12">
        <v>0.12</v>
      </c>
      <c r="E1723" s="13">
        <v>16600</v>
      </c>
      <c r="F1723" s="14">
        <f t="shared" si="151"/>
        <v>1.66</v>
      </c>
      <c r="G1723" s="1">
        <v>2.2185746610623998</v>
      </c>
      <c r="H1723" s="61">
        <f t="shared" si="148"/>
        <v>133.64907596761444</v>
      </c>
      <c r="I1723" s="15">
        <v>2.8</v>
      </c>
      <c r="J1723" s="89">
        <v>2.65</v>
      </c>
      <c r="K1723" s="89">
        <f t="shared" si="149"/>
        <v>1.0566037735849056</v>
      </c>
      <c r="L1723" s="82">
        <f t="shared" si="153"/>
        <v>2.2185746610623998</v>
      </c>
      <c r="M1723" s="83">
        <f t="shared" si="152"/>
        <v>126.2071567453662</v>
      </c>
    </row>
    <row r="1724" spans="1:13" ht="30" customHeight="1">
      <c r="A1724" s="60" t="s">
        <v>3004</v>
      </c>
      <c r="B1724" s="32" t="s">
        <v>3005</v>
      </c>
      <c r="C1724" s="11" t="s">
        <v>201</v>
      </c>
      <c r="D1724" s="12">
        <v>0.18</v>
      </c>
      <c r="E1724" s="13">
        <v>24900</v>
      </c>
      <c r="F1724" s="14">
        <f t="shared" si="151"/>
        <v>2.49</v>
      </c>
      <c r="G1724" s="1">
        <v>3.3278619915936</v>
      </c>
      <c r="H1724" s="61">
        <f t="shared" si="148"/>
        <v>133.64907596761444</v>
      </c>
      <c r="I1724" s="15">
        <v>4.21</v>
      </c>
      <c r="J1724" s="89">
        <v>3.98</v>
      </c>
      <c r="K1724" s="89">
        <f t="shared" si="149"/>
        <v>1.0577889447236182</v>
      </c>
      <c r="L1724" s="82">
        <f t="shared" si="153"/>
        <v>3.3278619915936</v>
      </c>
      <c r="M1724" s="83">
        <f t="shared" si="152"/>
        <v>126.50764997571231</v>
      </c>
    </row>
    <row r="1725" spans="1:13" ht="30" customHeight="1">
      <c r="A1725" s="60" t="s">
        <v>3006</v>
      </c>
      <c r="B1725" s="32" t="s">
        <v>3007</v>
      </c>
      <c r="C1725" s="11" t="s">
        <v>201</v>
      </c>
      <c r="D1725" s="12">
        <v>0.216</v>
      </c>
      <c r="E1725" s="13">
        <v>29800</v>
      </c>
      <c r="F1725" s="14">
        <f t="shared" si="151"/>
        <v>2.98</v>
      </c>
      <c r="G1725" s="1">
        <v>3.993434389912321</v>
      </c>
      <c r="H1725" s="61">
        <f t="shared" si="148"/>
        <v>134.00786543329934</v>
      </c>
      <c r="I1725" s="15">
        <v>5.05</v>
      </c>
      <c r="J1725" s="89">
        <v>4.78</v>
      </c>
      <c r="K1725" s="89">
        <f t="shared" si="149"/>
        <v>1.0564853556485354</v>
      </c>
      <c r="L1725" s="82">
        <f t="shared" si="153"/>
        <v>3.993434389912321</v>
      </c>
      <c r="M1725" s="83">
        <f t="shared" si="152"/>
        <v>126.4575677706546</v>
      </c>
    </row>
    <row r="1726" spans="1:13" ht="30" customHeight="1">
      <c r="A1726" s="60" t="s">
        <v>3008</v>
      </c>
      <c r="B1726" s="32" t="s">
        <v>3009</v>
      </c>
      <c r="C1726" s="11" t="s">
        <v>201</v>
      </c>
      <c r="D1726" s="12">
        <v>0.216</v>
      </c>
      <c r="E1726" s="13">
        <v>29800</v>
      </c>
      <c r="F1726" s="14">
        <f t="shared" si="151"/>
        <v>2.98</v>
      </c>
      <c r="G1726" s="1">
        <v>3.993434389912321</v>
      </c>
      <c r="H1726" s="61">
        <f t="shared" si="148"/>
        <v>134.00786543329934</v>
      </c>
      <c r="I1726" s="15">
        <v>5.05</v>
      </c>
      <c r="J1726" s="89">
        <v>4.78</v>
      </c>
      <c r="K1726" s="89">
        <f t="shared" si="149"/>
        <v>1.0564853556485354</v>
      </c>
      <c r="L1726" s="82">
        <f t="shared" si="153"/>
        <v>3.993434389912321</v>
      </c>
      <c r="M1726" s="83">
        <f t="shared" si="152"/>
        <v>126.4575677706546</v>
      </c>
    </row>
    <row r="1727" spans="1:13" ht="30">
      <c r="A1727" s="60" t="s">
        <v>3010</v>
      </c>
      <c r="B1727" s="32" t="s">
        <v>3011</v>
      </c>
      <c r="C1727" s="11" t="s">
        <v>201</v>
      </c>
      <c r="D1727" s="12">
        <v>0.06</v>
      </c>
      <c r="E1727" s="13">
        <v>9800</v>
      </c>
      <c r="F1727" s="14">
        <f t="shared" si="151"/>
        <v>0.98</v>
      </c>
      <c r="G1727" s="1">
        <v>1.20064040481024</v>
      </c>
      <c r="H1727" s="61">
        <f t="shared" si="148"/>
        <v>122.51432702145306</v>
      </c>
      <c r="I1727" s="15">
        <v>1.52</v>
      </c>
      <c r="J1727" s="89">
        <v>1.44</v>
      </c>
      <c r="K1727" s="89">
        <f t="shared" si="149"/>
        <v>1.0555555555555556</v>
      </c>
      <c r="L1727" s="82">
        <f t="shared" si="153"/>
        <v>1.20064040481024</v>
      </c>
      <c r="M1727" s="83">
        <f t="shared" si="152"/>
        <v>126.59910443712201</v>
      </c>
    </row>
    <row r="1728" spans="1:13" ht="30" customHeight="1">
      <c r="A1728" s="60" t="s">
        <v>3012</v>
      </c>
      <c r="B1728" s="32" t="s">
        <v>3013</v>
      </c>
      <c r="C1728" s="11" t="s">
        <v>201</v>
      </c>
      <c r="D1728" s="12">
        <v>0.072</v>
      </c>
      <c r="E1728" s="13">
        <v>11700</v>
      </c>
      <c r="F1728" s="14">
        <f t="shared" si="151"/>
        <v>1.17</v>
      </c>
      <c r="G1728" s="1">
        <v>1.440768485772288</v>
      </c>
      <c r="H1728" s="61">
        <f t="shared" si="148"/>
        <v>123.14260562156309</v>
      </c>
      <c r="I1728" s="15">
        <v>1.82</v>
      </c>
      <c r="J1728" s="89">
        <v>1.72</v>
      </c>
      <c r="K1728" s="89">
        <f t="shared" si="149"/>
        <v>1.058139534883721</v>
      </c>
      <c r="L1728" s="82">
        <f t="shared" si="153"/>
        <v>1.440768485772288</v>
      </c>
      <c r="M1728" s="83">
        <f t="shared" si="152"/>
        <v>126.3214748221283</v>
      </c>
    </row>
    <row r="1729" spans="1:13" ht="30">
      <c r="A1729" s="60" t="s">
        <v>3014</v>
      </c>
      <c r="B1729" s="32" t="s">
        <v>3015</v>
      </c>
      <c r="C1729" s="11" t="s">
        <v>201</v>
      </c>
      <c r="D1729" s="12">
        <v>0.072</v>
      </c>
      <c r="E1729" s="13">
        <v>11700</v>
      </c>
      <c r="F1729" s="14">
        <f t="shared" si="151"/>
        <v>1.17</v>
      </c>
      <c r="G1729" s="1">
        <v>1.440768485772288</v>
      </c>
      <c r="H1729" s="61">
        <f t="shared" si="148"/>
        <v>123.14260562156309</v>
      </c>
      <c r="I1729" s="15">
        <v>1.82</v>
      </c>
      <c r="J1729" s="89">
        <v>1.72</v>
      </c>
      <c r="K1729" s="89">
        <f t="shared" si="149"/>
        <v>1.058139534883721</v>
      </c>
      <c r="L1729" s="82">
        <f t="shared" si="153"/>
        <v>1.440768485772288</v>
      </c>
      <c r="M1729" s="83">
        <f t="shared" si="152"/>
        <v>126.3214748221283</v>
      </c>
    </row>
    <row r="1730" spans="1:13" ht="30" customHeight="1">
      <c r="A1730" s="60" t="s">
        <v>3016</v>
      </c>
      <c r="B1730" s="32" t="s">
        <v>3017</v>
      </c>
      <c r="C1730" s="11" t="s">
        <v>201</v>
      </c>
      <c r="D1730" s="12">
        <v>0.09</v>
      </c>
      <c r="E1730" s="13">
        <v>14600</v>
      </c>
      <c r="F1730" s="14">
        <f t="shared" si="151"/>
        <v>1.46</v>
      </c>
      <c r="G1730" s="1">
        <v>1.80096060721536</v>
      </c>
      <c r="H1730" s="61">
        <f t="shared" si="148"/>
        <v>123.35346624762741</v>
      </c>
      <c r="I1730" s="15">
        <v>2.28</v>
      </c>
      <c r="J1730" s="89">
        <v>2.15</v>
      </c>
      <c r="K1730" s="89">
        <f t="shared" si="149"/>
        <v>1.0604651162790697</v>
      </c>
      <c r="L1730" s="82">
        <f t="shared" si="153"/>
        <v>1.80096060721536</v>
      </c>
      <c r="M1730" s="83">
        <f t="shared" si="152"/>
        <v>126.59910443712197</v>
      </c>
    </row>
    <row r="1731" spans="1:13" ht="30" customHeight="1">
      <c r="A1731" s="60" t="s">
        <v>3018</v>
      </c>
      <c r="B1731" s="32" t="s">
        <v>3019</v>
      </c>
      <c r="C1731" s="11" t="s">
        <v>201</v>
      </c>
      <c r="D1731" s="12">
        <v>0.108</v>
      </c>
      <c r="E1731" s="13">
        <v>17500</v>
      </c>
      <c r="F1731" s="14">
        <f t="shared" si="151"/>
        <v>1.75</v>
      </c>
      <c r="G1731" s="1">
        <v>2.1141711476006404</v>
      </c>
      <c r="H1731" s="61">
        <f t="shared" si="148"/>
        <v>120.80977986289372</v>
      </c>
      <c r="I1731" s="15">
        <v>2.67</v>
      </c>
      <c r="J1731" s="89">
        <v>2.53</v>
      </c>
      <c r="K1731" s="89">
        <f t="shared" si="149"/>
        <v>1.0553359683794468</v>
      </c>
      <c r="L1731" s="82">
        <f t="shared" si="153"/>
        <v>2.1141711476006404</v>
      </c>
      <c r="M1731" s="83">
        <f t="shared" si="152"/>
        <v>126.29062708712897</v>
      </c>
    </row>
    <row r="1732" spans="1:13" ht="30" customHeight="1">
      <c r="A1732" s="60" t="s">
        <v>3020</v>
      </c>
      <c r="B1732" s="32" t="s">
        <v>3021</v>
      </c>
      <c r="C1732" s="11" t="s">
        <v>201</v>
      </c>
      <c r="D1732" s="12">
        <v>0.108</v>
      </c>
      <c r="E1732" s="13">
        <v>12800</v>
      </c>
      <c r="F1732" s="14">
        <f t="shared" si="151"/>
        <v>1.28</v>
      </c>
      <c r="G1732" s="1">
        <v>1.6696347328670407</v>
      </c>
      <c r="H1732" s="61">
        <f t="shared" si="148"/>
        <v>130.44021350523755</v>
      </c>
      <c r="I1732" s="15">
        <v>2.11</v>
      </c>
      <c r="J1732" s="89">
        <v>2</v>
      </c>
      <c r="K1732" s="89">
        <f t="shared" si="149"/>
        <v>1.055</v>
      </c>
      <c r="L1732" s="82">
        <f t="shared" si="153"/>
        <v>1.6696347328670407</v>
      </c>
      <c r="M1732" s="83">
        <f t="shared" si="152"/>
        <v>126.37494647567489</v>
      </c>
    </row>
    <row r="1733" spans="1:13" ht="30" customHeight="1">
      <c r="A1733" s="60" t="s">
        <v>3022</v>
      </c>
      <c r="B1733" s="32" t="s">
        <v>3023</v>
      </c>
      <c r="C1733" s="11" t="s">
        <v>201</v>
      </c>
      <c r="D1733" s="12">
        <v>0.84</v>
      </c>
      <c r="E1733" s="13">
        <v>36700</v>
      </c>
      <c r="F1733" s="14">
        <f t="shared" si="151"/>
        <v>3.67</v>
      </c>
      <c r="G1733" s="1">
        <v>5.845364473747679</v>
      </c>
      <c r="H1733" s="61">
        <f t="shared" si="148"/>
        <v>159.27423634189864</v>
      </c>
      <c r="I1733" s="15">
        <v>7.38</v>
      </c>
      <c r="J1733" s="89">
        <v>6.99</v>
      </c>
      <c r="K1733" s="89">
        <f t="shared" si="149"/>
        <v>1.055793991416309</v>
      </c>
      <c r="L1733" s="82">
        <f t="shared" si="153"/>
        <v>5.845364473747679</v>
      </c>
      <c r="M1733" s="83">
        <f t="shared" si="152"/>
        <v>126.25388943913723</v>
      </c>
    </row>
    <row r="1734" spans="1:13" ht="30" customHeight="1">
      <c r="A1734" s="60" t="s">
        <v>3024</v>
      </c>
      <c r="B1734" s="32" t="s">
        <v>3025</v>
      </c>
      <c r="C1734" s="11" t="s">
        <v>201</v>
      </c>
      <c r="D1734" s="12">
        <v>1.008</v>
      </c>
      <c r="E1734" s="13">
        <v>44000</v>
      </c>
      <c r="F1734" s="14">
        <f t="shared" si="151"/>
        <v>4.4</v>
      </c>
      <c r="G1734" s="1">
        <v>7.083887243432833</v>
      </c>
      <c r="H1734" s="61">
        <f t="shared" si="148"/>
        <v>160.9974373507462</v>
      </c>
      <c r="I1734" s="15">
        <v>8.95</v>
      </c>
      <c r="J1734" s="89">
        <v>8.47</v>
      </c>
      <c r="K1734" s="89">
        <f t="shared" si="149"/>
        <v>1.0566706021251475</v>
      </c>
      <c r="L1734" s="82">
        <f t="shared" si="153"/>
        <v>7.083887243432833</v>
      </c>
      <c r="M1734" s="83">
        <f t="shared" si="152"/>
        <v>126.34306126621593</v>
      </c>
    </row>
    <row r="1735" spans="1:13" ht="30" customHeight="1">
      <c r="A1735" s="60" t="s">
        <v>3026</v>
      </c>
      <c r="B1735" s="32" t="s">
        <v>3027</v>
      </c>
      <c r="C1735" s="11" t="s">
        <v>201</v>
      </c>
      <c r="D1735" s="12">
        <v>1.008</v>
      </c>
      <c r="E1735" s="13">
        <v>44000</v>
      </c>
      <c r="F1735" s="14">
        <f t="shared" si="151"/>
        <v>4.4</v>
      </c>
      <c r="G1735" s="1">
        <v>7.083887243432833</v>
      </c>
      <c r="H1735" s="61">
        <f t="shared" si="148"/>
        <v>160.9974373507462</v>
      </c>
      <c r="I1735" s="15">
        <v>8.95</v>
      </c>
      <c r="J1735" s="89">
        <v>8.47</v>
      </c>
      <c r="K1735" s="89">
        <f t="shared" si="149"/>
        <v>1.0566706021251475</v>
      </c>
      <c r="L1735" s="82">
        <f t="shared" si="153"/>
        <v>7.083887243432833</v>
      </c>
      <c r="M1735" s="83">
        <f t="shared" si="152"/>
        <v>126.34306126621593</v>
      </c>
    </row>
    <row r="1736" spans="1:13" ht="30" customHeight="1">
      <c r="A1736" s="60" t="s">
        <v>3028</v>
      </c>
      <c r="B1736" s="32" t="s">
        <v>3029</v>
      </c>
      <c r="C1736" s="11" t="s">
        <v>201</v>
      </c>
      <c r="D1736" s="12">
        <v>1.29</v>
      </c>
      <c r="E1736" s="13">
        <v>56400</v>
      </c>
      <c r="F1736" s="14">
        <f t="shared" si="151"/>
        <v>5.64</v>
      </c>
      <c r="G1736" s="1">
        <v>9.065689031774161</v>
      </c>
      <c r="H1736" s="61">
        <f t="shared" si="148"/>
        <v>160.7391672300383</v>
      </c>
      <c r="I1736" s="15">
        <v>11.45</v>
      </c>
      <c r="J1736" s="89">
        <v>10.84</v>
      </c>
      <c r="K1736" s="89">
        <f t="shared" si="149"/>
        <v>1.0562730627306272</v>
      </c>
      <c r="L1736" s="82">
        <f t="shared" si="153"/>
        <v>9.065689031774161</v>
      </c>
      <c r="M1736" s="83">
        <f t="shared" si="152"/>
        <v>126.30038334503988</v>
      </c>
    </row>
    <row r="1737" spans="1:13" ht="30" customHeight="1">
      <c r="A1737" s="60" t="s">
        <v>3030</v>
      </c>
      <c r="B1737" s="32" t="s">
        <v>3031</v>
      </c>
      <c r="C1737" s="11" t="s">
        <v>201</v>
      </c>
      <c r="D1737" s="12">
        <v>1.548</v>
      </c>
      <c r="E1737" s="13">
        <v>67700</v>
      </c>
      <c r="F1737" s="14">
        <f t="shared" si="151"/>
        <v>6.77</v>
      </c>
      <c r="G1737" s="1">
        <v>10.878826838128994</v>
      </c>
      <c r="H1737" s="61">
        <f t="shared" si="148"/>
        <v>160.69168150855236</v>
      </c>
      <c r="I1737" s="15">
        <v>13.74</v>
      </c>
      <c r="J1737" s="89">
        <v>13.01</v>
      </c>
      <c r="K1737" s="89">
        <f t="shared" si="149"/>
        <v>1.0561106840891623</v>
      </c>
      <c r="L1737" s="82">
        <f t="shared" si="153"/>
        <v>10.878826838128994</v>
      </c>
      <c r="M1737" s="83">
        <f t="shared" si="152"/>
        <v>126.30038334503988</v>
      </c>
    </row>
    <row r="1738" spans="1:13" ht="30" customHeight="1">
      <c r="A1738" s="60" t="s">
        <v>3032</v>
      </c>
      <c r="B1738" s="32" t="s">
        <v>3033</v>
      </c>
      <c r="C1738" s="11" t="s">
        <v>201</v>
      </c>
      <c r="D1738" s="12">
        <v>1.548</v>
      </c>
      <c r="E1738" s="13">
        <v>67700</v>
      </c>
      <c r="F1738" s="14">
        <f t="shared" si="151"/>
        <v>6.77</v>
      </c>
      <c r="G1738" s="1">
        <v>10.878826838128994</v>
      </c>
      <c r="H1738" s="61">
        <f t="shared" si="148"/>
        <v>160.69168150855236</v>
      </c>
      <c r="I1738" s="15">
        <v>13.74</v>
      </c>
      <c r="J1738" s="89">
        <v>13.01</v>
      </c>
      <c r="K1738" s="89">
        <f t="shared" si="149"/>
        <v>1.0561106840891623</v>
      </c>
      <c r="L1738" s="82">
        <f t="shared" si="153"/>
        <v>10.878826838128994</v>
      </c>
      <c r="M1738" s="83">
        <f t="shared" si="152"/>
        <v>126.30038334503988</v>
      </c>
    </row>
    <row r="1739" spans="1:13" ht="30" customHeight="1">
      <c r="A1739" s="60" t="s">
        <v>3034</v>
      </c>
      <c r="B1739" s="32" t="s">
        <v>3035</v>
      </c>
      <c r="C1739" s="11" t="s">
        <v>201</v>
      </c>
      <c r="D1739" s="12">
        <v>0.89</v>
      </c>
      <c r="E1739" s="13">
        <v>38900</v>
      </c>
      <c r="F1739" s="14">
        <f t="shared" si="151"/>
        <v>3.89</v>
      </c>
      <c r="G1739" s="1">
        <v>6.254622665332559</v>
      </c>
      <c r="H1739" s="61">
        <f t="shared" si="148"/>
        <v>160.78721504710947</v>
      </c>
      <c r="I1739" s="15">
        <v>7.9</v>
      </c>
      <c r="J1739" s="89">
        <v>7.48</v>
      </c>
      <c r="K1739" s="89">
        <f t="shared" si="149"/>
        <v>1.0561497326203209</v>
      </c>
      <c r="L1739" s="82">
        <f t="shared" si="153"/>
        <v>6.254622665332559</v>
      </c>
      <c r="M1739" s="83">
        <f t="shared" si="152"/>
        <v>126.30658031198682</v>
      </c>
    </row>
    <row r="1740" spans="1:13" ht="30" customHeight="1">
      <c r="A1740" s="60" t="s">
        <v>3036</v>
      </c>
      <c r="B1740" s="32" t="s">
        <v>3037</v>
      </c>
      <c r="C1740" s="11" t="s">
        <v>201</v>
      </c>
      <c r="D1740" s="12">
        <v>1.068</v>
      </c>
      <c r="E1740" s="13">
        <v>46700</v>
      </c>
      <c r="F1740" s="14">
        <f t="shared" si="151"/>
        <v>4.67</v>
      </c>
      <c r="G1740" s="1">
        <v>7.505547198399073</v>
      </c>
      <c r="H1740" s="61">
        <f t="shared" si="148"/>
        <v>160.71835542610435</v>
      </c>
      <c r="I1740" s="15">
        <v>9.48</v>
      </c>
      <c r="J1740" s="89">
        <v>8.98</v>
      </c>
      <c r="K1740" s="89">
        <f t="shared" si="149"/>
        <v>1.0556792873051224</v>
      </c>
      <c r="L1740" s="82">
        <f t="shared" si="153"/>
        <v>7.505547198399073</v>
      </c>
      <c r="M1740" s="83">
        <f t="shared" si="152"/>
        <v>126.3065803119868</v>
      </c>
    </row>
    <row r="1741" spans="1:13" ht="30" customHeight="1">
      <c r="A1741" s="60" t="s">
        <v>3038</v>
      </c>
      <c r="B1741" s="32" t="s">
        <v>3039</v>
      </c>
      <c r="C1741" s="11" t="s">
        <v>201</v>
      </c>
      <c r="D1741" s="12">
        <v>1.068</v>
      </c>
      <c r="E1741" s="13">
        <v>46700</v>
      </c>
      <c r="F1741" s="14">
        <f t="shared" si="151"/>
        <v>4.67</v>
      </c>
      <c r="G1741" s="1">
        <v>7.505547198399073</v>
      </c>
      <c r="H1741" s="61">
        <f t="shared" si="148"/>
        <v>160.71835542610435</v>
      </c>
      <c r="I1741" s="15">
        <v>9.48</v>
      </c>
      <c r="J1741" s="89">
        <v>8.98</v>
      </c>
      <c r="K1741" s="89">
        <f t="shared" si="149"/>
        <v>1.0556792873051224</v>
      </c>
      <c r="L1741" s="82">
        <f t="shared" si="153"/>
        <v>7.505547198399073</v>
      </c>
      <c r="M1741" s="83">
        <f t="shared" si="152"/>
        <v>126.3065803119868</v>
      </c>
    </row>
    <row r="1742" spans="1:13" ht="30" customHeight="1">
      <c r="A1742" s="60" t="s">
        <v>3040</v>
      </c>
      <c r="B1742" s="32" t="s">
        <v>3041</v>
      </c>
      <c r="C1742" s="11" t="s">
        <v>201</v>
      </c>
      <c r="D1742" s="12">
        <v>1.29</v>
      </c>
      <c r="E1742" s="13">
        <v>56400</v>
      </c>
      <c r="F1742" s="14">
        <f t="shared" si="151"/>
        <v>5.64</v>
      </c>
      <c r="G1742" s="1">
        <v>9.065689031774161</v>
      </c>
      <c r="H1742" s="61">
        <f t="shared" si="148"/>
        <v>160.7391672300383</v>
      </c>
      <c r="I1742" s="15">
        <v>11.45</v>
      </c>
      <c r="J1742" s="89">
        <v>10.84</v>
      </c>
      <c r="K1742" s="89">
        <f t="shared" si="149"/>
        <v>1.0562730627306272</v>
      </c>
      <c r="L1742" s="82">
        <f t="shared" si="153"/>
        <v>9.065689031774161</v>
      </c>
      <c r="M1742" s="83">
        <f t="shared" si="152"/>
        <v>126.30038334503988</v>
      </c>
    </row>
    <row r="1743" spans="1:13" ht="30" customHeight="1">
      <c r="A1743" s="60" t="s">
        <v>3042</v>
      </c>
      <c r="B1743" s="32" t="s">
        <v>3043</v>
      </c>
      <c r="C1743" s="11" t="s">
        <v>201</v>
      </c>
      <c r="D1743" s="12">
        <v>1.548</v>
      </c>
      <c r="E1743" s="13">
        <v>67700</v>
      </c>
      <c r="F1743" s="14">
        <f t="shared" si="151"/>
        <v>6.77</v>
      </c>
      <c r="G1743" s="1">
        <v>10.878826838128994</v>
      </c>
      <c r="H1743" s="61">
        <f t="shared" si="148"/>
        <v>160.69168150855236</v>
      </c>
      <c r="I1743" s="15">
        <v>13.74</v>
      </c>
      <c r="J1743" s="89">
        <v>13.01</v>
      </c>
      <c r="K1743" s="89">
        <f t="shared" si="149"/>
        <v>1.0561106840891623</v>
      </c>
      <c r="L1743" s="82">
        <f t="shared" si="153"/>
        <v>10.878826838128994</v>
      </c>
      <c r="M1743" s="83">
        <f t="shared" si="152"/>
        <v>126.30038334503988</v>
      </c>
    </row>
    <row r="1744" spans="1:13" ht="30" customHeight="1">
      <c r="A1744" s="60" t="s">
        <v>3044</v>
      </c>
      <c r="B1744" s="32" t="s">
        <v>3045</v>
      </c>
      <c r="C1744" s="11" t="s">
        <v>201</v>
      </c>
      <c r="D1744" s="12">
        <v>1.548</v>
      </c>
      <c r="E1744" s="13">
        <v>67700</v>
      </c>
      <c r="F1744" s="14">
        <f t="shared" si="151"/>
        <v>6.77</v>
      </c>
      <c r="G1744" s="1">
        <v>10.878826838128994</v>
      </c>
      <c r="H1744" s="61">
        <f t="shared" si="148"/>
        <v>160.69168150855236</v>
      </c>
      <c r="I1744" s="15">
        <v>13.74</v>
      </c>
      <c r="J1744" s="89">
        <v>13.01</v>
      </c>
      <c r="K1744" s="89">
        <f t="shared" si="149"/>
        <v>1.0561106840891623</v>
      </c>
      <c r="L1744" s="82">
        <f t="shared" si="153"/>
        <v>10.878826838128994</v>
      </c>
      <c r="M1744" s="83">
        <f t="shared" si="152"/>
        <v>126.30038334503988</v>
      </c>
    </row>
    <row r="1745" spans="1:13" ht="45">
      <c r="A1745" s="60" t="s">
        <v>3046</v>
      </c>
      <c r="B1745" s="32" t="s">
        <v>3047</v>
      </c>
      <c r="C1745" s="11" t="s">
        <v>201</v>
      </c>
      <c r="D1745" s="12">
        <v>0.94</v>
      </c>
      <c r="E1745" s="13">
        <v>41100</v>
      </c>
      <c r="F1745" s="14">
        <f t="shared" si="151"/>
        <v>4.11</v>
      </c>
      <c r="G1745" s="1">
        <v>6.60600596113776</v>
      </c>
      <c r="H1745" s="61">
        <f t="shared" si="148"/>
        <v>160.73007204714744</v>
      </c>
      <c r="I1745" s="15">
        <v>8.35</v>
      </c>
      <c r="J1745" s="89">
        <v>7.9</v>
      </c>
      <c r="K1745" s="89">
        <f t="shared" si="149"/>
        <v>1.0569620253164556</v>
      </c>
      <c r="L1745" s="82">
        <f t="shared" si="153"/>
        <v>6.60600596113776</v>
      </c>
      <c r="M1745" s="83">
        <f t="shared" si="152"/>
        <v>126.40012814281307</v>
      </c>
    </row>
    <row r="1746" spans="1:13" ht="45">
      <c r="A1746" s="60" t="s">
        <v>3048</v>
      </c>
      <c r="B1746" s="32" t="s">
        <v>3049</v>
      </c>
      <c r="C1746" s="11" t="s">
        <v>201</v>
      </c>
      <c r="D1746" s="12">
        <v>1.128</v>
      </c>
      <c r="E1746" s="13">
        <v>49300</v>
      </c>
      <c r="F1746" s="14">
        <f t="shared" si="151"/>
        <v>4.93</v>
      </c>
      <c r="G1746" s="1">
        <v>7.9272071533653135</v>
      </c>
      <c r="H1746" s="61">
        <f t="shared" si="148"/>
        <v>160.7952769445297</v>
      </c>
      <c r="I1746" s="15">
        <v>10.01</v>
      </c>
      <c r="J1746" s="89">
        <v>9.48</v>
      </c>
      <c r="K1746" s="89">
        <f t="shared" si="149"/>
        <v>1.0559071729957805</v>
      </c>
      <c r="L1746" s="82">
        <f t="shared" si="153"/>
        <v>7.9272071533653135</v>
      </c>
      <c r="M1746" s="83">
        <f t="shared" si="152"/>
        <v>126.2739803103352</v>
      </c>
    </row>
    <row r="1747" spans="1:13" ht="30">
      <c r="A1747" s="60" t="s">
        <v>3050</v>
      </c>
      <c r="B1747" s="32" t="s">
        <v>3051</v>
      </c>
      <c r="C1747" s="11" t="s">
        <v>201</v>
      </c>
      <c r="D1747" s="12">
        <v>1.128</v>
      </c>
      <c r="E1747" s="13">
        <v>49300</v>
      </c>
      <c r="F1747" s="14">
        <f t="shared" si="151"/>
        <v>4.93</v>
      </c>
      <c r="G1747" s="1">
        <v>7.9272071533653135</v>
      </c>
      <c r="H1747" s="61">
        <f t="shared" si="148"/>
        <v>160.7952769445297</v>
      </c>
      <c r="I1747" s="15">
        <v>10.01</v>
      </c>
      <c r="J1747" s="89">
        <v>9.48</v>
      </c>
      <c r="K1747" s="89">
        <f aca="true" t="shared" si="154" ref="K1747:K1792">I1747/J1747</f>
        <v>1.0559071729957805</v>
      </c>
      <c r="L1747" s="82">
        <f t="shared" si="153"/>
        <v>7.9272071533653135</v>
      </c>
      <c r="M1747" s="83">
        <f t="shared" si="152"/>
        <v>126.2739803103352</v>
      </c>
    </row>
    <row r="1748" spans="1:13" ht="45">
      <c r="A1748" s="60" t="s">
        <v>3052</v>
      </c>
      <c r="B1748" s="32" t="s">
        <v>3053</v>
      </c>
      <c r="C1748" s="11" t="s">
        <v>201</v>
      </c>
      <c r="D1748" s="12">
        <v>1.34</v>
      </c>
      <c r="E1748" s="13">
        <v>58600</v>
      </c>
      <c r="F1748" s="14">
        <f t="shared" si="151"/>
        <v>5.86</v>
      </c>
      <c r="G1748" s="1">
        <v>9.41707232757936</v>
      </c>
      <c r="H1748" s="61">
        <f t="shared" si="148"/>
        <v>160.70089296210512</v>
      </c>
      <c r="I1748" s="15">
        <v>11.9</v>
      </c>
      <c r="J1748" s="89">
        <v>11.26</v>
      </c>
      <c r="K1748" s="89">
        <f t="shared" si="154"/>
        <v>1.0568383658969804</v>
      </c>
      <c r="L1748" s="82">
        <f t="shared" si="153"/>
        <v>9.41707232757936</v>
      </c>
      <c r="M1748" s="83">
        <f t="shared" si="152"/>
        <v>126.36623768035635</v>
      </c>
    </row>
    <row r="1749" spans="1:13" ht="45">
      <c r="A1749" s="60" t="s">
        <v>3054</v>
      </c>
      <c r="B1749" s="32" t="s">
        <v>3055</v>
      </c>
      <c r="C1749" s="11" t="s">
        <v>201</v>
      </c>
      <c r="D1749" s="12">
        <v>1.608</v>
      </c>
      <c r="E1749" s="13">
        <v>70300</v>
      </c>
      <c r="F1749" s="14">
        <f t="shared" si="151"/>
        <v>7.03</v>
      </c>
      <c r="G1749" s="1">
        <v>11.300486793095235</v>
      </c>
      <c r="H1749" s="61">
        <f t="shared" si="148"/>
        <v>160.74661156607732</v>
      </c>
      <c r="I1749" s="15">
        <v>14.28</v>
      </c>
      <c r="J1749" s="89">
        <v>13.52</v>
      </c>
      <c r="K1749" s="89">
        <f t="shared" si="154"/>
        <v>1.0562130177514792</v>
      </c>
      <c r="L1749" s="82">
        <f t="shared" si="153"/>
        <v>11.300486793095235</v>
      </c>
      <c r="M1749" s="83">
        <f t="shared" si="152"/>
        <v>126.3662376803563</v>
      </c>
    </row>
    <row r="1750" spans="1:13" ht="30" customHeight="1">
      <c r="A1750" s="60" t="s">
        <v>3056</v>
      </c>
      <c r="B1750" s="32" t="s">
        <v>3057</v>
      </c>
      <c r="C1750" s="11" t="s">
        <v>201</v>
      </c>
      <c r="D1750" s="12">
        <v>1.608</v>
      </c>
      <c r="E1750" s="13">
        <v>70300</v>
      </c>
      <c r="F1750" s="14">
        <f t="shared" si="151"/>
        <v>7.03</v>
      </c>
      <c r="G1750" s="1">
        <v>11.300486793095235</v>
      </c>
      <c r="H1750" s="61">
        <f t="shared" si="148"/>
        <v>160.74661156607732</v>
      </c>
      <c r="I1750" s="15">
        <v>14.28</v>
      </c>
      <c r="J1750" s="89">
        <v>13.52</v>
      </c>
      <c r="K1750" s="89">
        <f t="shared" si="154"/>
        <v>1.0562130177514792</v>
      </c>
      <c r="L1750" s="82">
        <f t="shared" si="153"/>
        <v>11.300486793095235</v>
      </c>
      <c r="M1750" s="83">
        <f t="shared" si="152"/>
        <v>126.3662376803563</v>
      </c>
    </row>
    <row r="1751" spans="1:13" ht="45">
      <c r="A1751" s="60" t="s">
        <v>3058</v>
      </c>
      <c r="B1751" s="32" t="s">
        <v>3059</v>
      </c>
      <c r="C1751" s="11" t="s">
        <v>201</v>
      </c>
      <c r="D1751" s="12"/>
      <c r="E1751" s="13"/>
      <c r="F1751" s="14"/>
      <c r="G1751" s="1"/>
      <c r="H1751" s="61"/>
      <c r="I1751" s="15"/>
      <c r="J1751" s="89"/>
      <c r="K1751" s="89"/>
      <c r="L1751" s="82">
        <f t="shared" si="153"/>
        <v>0</v>
      </c>
      <c r="M1751" s="83" t="e">
        <f t="shared" si="152"/>
        <v>#DIV/0!</v>
      </c>
    </row>
    <row r="1752" spans="1:13" ht="15">
      <c r="A1752" s="60"/>
      <c r="B1752" s="32" t="s">
        <v>3060</v>
      </c>
      <c r="C1752" s="11" t="s">
        <v>201</v>
      </c>
      <c r="D1752" s="12"/>
      <c r="E1752" s="13"/>
      <c r="F1752" s="14"/>
      <c r="G1752" s="1"/>
      <c r="H1752" s="61"/>
      <c r="I1752" s="15"/>
      <c r="J1752" s="89"/>
      <c r="K1752" s="89"/>
      <c r="L1752" s="82">
        <f t="shared" si="153"/>
        <v>0</v>
      </c>
      <c r="M1752" s="83" t="e">
        <f t="shared" si="152"/>
        <v>#DIV/0!</v>
      </c>
    </row>
    <row r="1753" spans="1:13" ht="15">
      <c r="A1753" s="60" t="s">
        <v>3061</v>
      </c>
      <c r="B1753" s="32" t="s">
        <v>3062</v>
      </c>
      <c r="C1753" s="11" t="s">
        <v>201</v>
      </c>
      <c r="D1753" s="12">
        <v>0.16</v>
      </c>
      <c r="E1753" s="13">
        <v>11200</v>
      </c>
      <c r="F1753" s="14">
        <f t="shared" si="151"/>
        <v>1.12</v>
      </c>
      <c r="G1753" s="1">
        <v>1.8074156631551996</v>
      </c>
      <c r="H1753" s="61">
        <f t="shared" si="148"/>
        <v>161.37639849599995</v>
      </c>
      <c r="I1753" s="15">
        <v>2.8</v>
      </c>
      <c r="J1753" s="89">
        <v>2.16</v>
      </c>
      <c r="K1753" s="89">
        <f t="shared" si="154"/>
        <v>1.296296296296296</v>
      </c>
      <c r="L1753" s="82">
        <f t="shared" si="153"/>
        <v>1.8074156631551996</v>
      </c>
      <c r="M1753" s="83">
        <f t="shared" si="152"/>
        <v>154.91732516647824</v>
      </c>
    </row>
    <row r="1754" spans="1:13" ht="15">
      <c r="A1754" s="60" t="s">
        <v>3063</v>
      </c>
      <c r="B1754" s="32" t="s">
        <v>3064</v>
      </c>
      <c r="C1754" s="11" t="s">
        <v>201</v>
      </c>
      <c r="D1754" s="12">
        <v>0.06</v>
      </c>
      <c r="E1754" s="13">
        <v>5500</v>
      </c>
      <c r="F1754" s="14">
        <f t="shared" si="151"/>
        <v>0.55</v>
      </c>
      <c r="G1754" s="1">
        <v>0.7830263509632</v>
      </c>
      <c r="H1754" s="61">
        <f t="shared" si="148"/>
        <v>142.36842744785451</v>
      </c>
      <c r="I1754" s="15">
        <v>0.99</v>
      </c>
      <c r="J1754" s="89">
        <v>0.94</v>
      </c>
      <c r="K1754" s="89">
        <f t="shared" si="154"/>
        <v>1.0531914893617023</v>
      </c>
      <c r="L1754" s="82">
        <f t="shared" si="153"/>
        <v>0.7830263509632</v>
      </c>
      <c r="M1754" s="83">
        <f t="shared" si="152"/>
        <v>126.43252666812579</v>
      </c>
    </row>
    <row r="1755" spans="1:13" ht="15">
      <c r="A1755" s="60" t="s">
        <v>3065</v>
      </c>
      <c r="B1755" s="32" t="s">
        <v>3066</v>
      </c>
      <c r="C1755" s="11" t="s">
        <v>201</v>
      </c>
      <c r="D1755" s="12">
        <v>0.03</v>
      </c>
      <c r="E1755" s="13">
        <v>3000</v>
      </c>
      <c r="F1755" s="14">
        <f t="shared" si="151"/>
        <v>0.3</v>
      </c>
      <c r="G1755" s="1">
        <v>0.43045400207519985</v>
      </c>
      <c r="H1755" s="61">
        <f t="shared" si="148"/>
        <v>143.48466735839995</v>
      </c>
      <c r="I1755" s="15">
        <v>0.54</v>
      </c>
      <c r="J1755" s="89">
        <v>0.51</v>
      </c>
      <c r="K1755" s="89">
        <f t="shared" si="154"/>
        <v>1.0588235294117647</v>
      </c>
      <c r="L1755" s="82">
        <f t="shared" si="153"/>
        <v>0.43045400207519985</v>
      </c>
      <c r="M1755" s="83">
        <f t="shared" si="152"/>
        <v>125.44894399789146</v>
      </c>
    </row>
    <row r="1756" spans="1:13" ht="15">
      <c r="A1756" s="60" t="s">
        <v>3067</v>
      </c>
      <c r="B1756" s="32" t="s">
        <v>3068</v>
      </c>
      <c r="C1756" s="11" t="s">
        <v>201</v>
      </c>
      <c r="D1756" s="12">
        <v>0.02</v>
      </c>
      <c r="E1756" s="13">
        <v>2000</v>
      </c>
      <c r="F1756" s="14">
        <f t="shared" si="151"/>
        <v>0.2</v>
      </c>
      <c r="G1756" s="1">
        <v>0.28696933471680003</v>
      </c>
      <c r="H1756" s="61">
        <f t="shared" si="148"/>
        <v>143.4846673584</v>
      </c>
      <c r="I1756" s="15">
        <v>0.36</v>
      </c>
      <c r="J1756" s="89">
        <v>0.34</v>
      </c>
      <c r="K1756" s="89">
        <f t="shared" si="154"/>
        <v>1.0588235294117645</v>
      </c>
      <c r="L1756" s="82">
        <f t="shared" si="153"/>
        <v>0.28696933471680003</v>
      </c>
      <c r="M1756" s="83">
        <f t="shared" si="152"/>
        <v>125.44894399789139</v>
      </c>
    </row>
    <row r="1757" spans="1:13" ht="15">
      <c r="A1757" s="60" t="s">
        <v>3069</v>
      </c>
      <c r="B1757" s="32" t="s">
        <v>3070</v>
      </c>
      <c r="C1757" s="11" t="s">
        <v>201</v>
      </c>
      <c r="D1757" s="12">
        <v>0.02</v>
      </c>
      <c r="E1757" s="13">
        <v>2000</v>
      </c>
      <c r="F1757" s="14">
        <f t="shared" si="151"/>
        <v>0.2</v>
      </c>
      <c r="G1757" s="1">
        <v>0.28696933471680003</v>
      </c>
      <c r="H1757" s="61">
        <f t="shared" si="148"/>
        <v>143.4846673584</v>
      </c>
      <c r="I1757" s="15">
        <v>0.36</v>
      </c>
      <c r="J1757" s="89">
        <v>0.34</v>
      </c>
      <c r="K1757" s="89">
        <f t="shared" si="154"/>
        <v>1.0588235294117645</v>
      </c>
      <c r="L1757" s="82">
        <f t="shared" si="153"/>
        <v>0.28696933471680003</v>
      </c>
      <c r="M1757" s="83">
        <f t="shared" si="152"/>
        <v>125.44894399789139</v>
      </c>
    </row>
    <row r="1758" spans="1:13" ht="45">
      <c r="A1758" s="60" t="s">
        <v>3071</v>
      </c>
      <c r="B1758" s="32" t="s">
        <v>3072</v>
      </c>
      <c r="C1758" s="11" t="s">
        <v>201</v>
      </c>
      <c r="D1758" s="12"/>
      <c r="E1758" s="13"/>
      <c r="F1758" s="14"/>
      <c r="G1758" s="1"/>
      <c r="H1758" s="61"/>
      <c r="I1758" s="15"/>
      <c r="J1758" s="89"/>
      <c r="K1758" s="89"/>
      <c r="L1758" s="82">
        <f t="shared" si="153"/>
        <v>0</v>
      </c>
      <c r="M1758" s="83" t="e">
        <f t="shared" si="152"/>
        <v>#DIV/0!</v>
      </c>
    </row>
    <row r="1759" spans="1:13" ht="15">
      <c r="A1759" s="60"/>
      <c r="B1759" s="32" t="s">
        <v>3060</v>
      </c>
      <c r="C1759" s="11" t="s">
        <v>201</v>
      </c>
      <c r="D1759" s="12"/>
      <c r="E1759" s="13"/>
      <c r="F1759" s="14"/>
      <c r="G1759" s="1"/>
      <c r="H1759" s="61"/>
      <c r="I1759" s="15"/>
      <c r="J1759" s="89"/>
      <c r="K1759" s="89"/>
      <c r="L1759" s="82">
        <f t="shared" si="153"/>
        <v>0</v>
      </c>
      <c r="M1759" s="83" t="e">
        <f t="shared" si="152"/>
        <v>#DIV/0!</v>
      </c>
    </row>
    <row r="1760" spans="1:13" ht="15">
      <c r="A1760" s="60" t="s">
        <v>3073</v>
      </c>
      <c r="B1760" s="32" t="s">
        <v>3062</v>
      </c>
      <c r="C1760" s="11" t="s">
        <v>201</v>
      </c>
      <c r="D1760" s="12">
        <v>0.19</v>
      </c>
      <c r="E1760" s="13">
        <v>15600</v>
      </c>
      <c r="F1760" s="14">
        <f t="shared" si="151"/>
        <v>1.56</v>
      </c>
      <c r="G1760" s="1">
        <v>2.1463060999967998</v>
      </c>
      <c r="H1760" s="61">
        <f t="shared" si="148"/>
        <v>137.58372435876922</v>
      </c>
      <c r="I1760" s="15">
        <v>3.32</v>
      </c>
      <c r="J1760" s="89">
        <v>2.57</v>
      </c>
      <c r="K1760" s="89">
        <f t="shared" si="154"/>
        <v>1.2918287937743191</v>
      </c>
      <c r="L1760" s="82">
        <f t="shared" si="153"/>
        <v>2.1463060999967998</v>
      </c>
      <c r="M1760" s="83">
        <f t="shared" si="152"/>
        <v>154.68436678276925</v>
      </c>
    </row>
    <row r="1761" spans="1:13" ht="15">
      <c r="A1761" s="60" t="s">
        <v>3074</v>
      </c>
      <c r="B1761" s="32" t="s">
        <v>3064</v>
      </c>
      <c r="C1761" s="11" t="s">
        <v>201</v>
      </c>
      <c r="D1761" s="12">
        <v>0.07</v>
      </c>
      <c r="E1761" s="13">
        <v>6200</v>
      </c>
      <c r="F1761" s="14">
        <f t="shared" si="151"/>
        <v>0.62</v>
      </c>
      <c r="G1761" s="1">
        <v>0.9135307427904003</v>
      </c>
      <c r="H1761" s="61">
        <f t="shared" si="148"/>
        <v>147.34366819200005</v>
      </c>
      <c r="I1761" s="15">
        <v>1.15</v>
      </c>
      <c r="J1761" s="89">
        <v>1.09</v>
      </c>
      <c r="K1761" s="89">
        <f t="shared" si="154"/>
        <v>1.055045871559633</v>
      </c>
      <c r="L1761" s="82">
        <f t="shared" si="153"/>
        <v>0.9135307427904003</v>
      </c>
      <c r="M1761" s="83">
        <f t="shared" si="152"/>
        <v>125.88519971285245</v>
      </c>
    </row>
    <row r="1762" spans="1:13" ht="15">
      <c r="A1762" s="60" t="s">
        <v>3075</v>
      </c>
      <c r="B1762" s="32" t="s">
        <v>3066</v>
      </c>
      <c r="C1762" s="11" t="s">
        <v>201</v>
      </c>
      <c r="D1762" s="12">
        <v>0.03</v>
      </c>
      <c r="E1762" s="13">
        <v>3000</v>
      </c>
      <c r="F1762" s="14">
        <f t="shared" si="151"/>
        <v>0.3</v>
      </c>
      <c r="G1762" s="1">
        <v>0.43045400207519985</v>
      </c>
      <c r="H1762" s="61">
        <f t="shared" si="148"/>
        <v>143.48466735839995</v>
      </c>
      <c r="I1762" s="15">
        <v>0.54</v>
      </c>
      <c r="J1762" s="89">
        <v>0.51</v>
      </c>
      <c r="K1762" s="89">
        <f t="shared" si="154"/>
        <v>1.0588235294117647</v>
      </c>
      <c r="L1762" s="82">
        <f t="shared" si="153"/>
        <v>0.43045400207519985</v>
      </c>
      <c r="M1762" s="83">
        <f t="shared" si="152"/>
        <v>125.44894399789146</v>
      </c>
    </row>
    <row r="1763" spans="1:13" ht="15">
      <c r="A1763" s="60" t="s">
        <v>3076</v>
      </c>
      <c r="B1763" s="32" t="s">
        <v>3068</v>
      </c>
      <c r="C1763" s="11" t="s">
        <v>201</v>
      </c>
      <c r="D1763" s="12">
        <v>0.03</v>
      </c>
      <c r="E1763" s="13">
        <v>3000</v>
      </c>
      <c r="F1763" s="14">
        <f t="shared" si="151"/>
        <v>0.3</v>
      </c>
      <c r="G1763" s="1">
        <v>0.43045400207519985</v>
      </c>
      <c r="H1763" s="61">
        <f t="shared" si="148"/>
        <v>143.48466735839995</v>
      </c>
      <c r="I1763" s="15">
        <v>0.54</v>
      </c>
      <c r="J1763" s="89">
        <v>0.51</v>
      </c>
      <c r="K1763" s="89">
        <f t="shared" si="154"/>
        <v>1.0588235294117647</v>
      </c>
      <c r="L1763" s="82">
        <f t="shared" si="153"/>
        <v>0.43045400207519985</v>
      </c>
      <c r="M1763" s="83">
        <f t="shared" si="152"/>
        <v>125.44894399789146</v>
      </c>
    </row>
    <row r="1764" spans="1:13" ht="15">
      <c r="A1764" s="60" t="s">
        <v>3077</v>
      </c>
      <c r="B1764" s="32" t="s">
        <v>3070</v>
      </c>
      <c r="C1764" s="11" t="s">
        <v>201</v>
      </c>
      <c r="D1764" s="12">
        <v>0.02</v>
      </c>
      <c r="E1764" s="13">
        <v>2000</v>
      </c>
      <c r="F1764" s="14">
        <f t="shared" si="151"/>
        <v>0.2</v>
      </c>
      <c r="G1764" s="1">
        <v>0.28696933471680003</v>
      </c>
      <c r="H1764" s="61">
        <f t="shared" si="148"/>
        <v>143.4846673584</v>
      </c>
      <c r="I1764" s="15">
        <v>0.36</v>
      </c>
      <c r="J1764" s="89">
        <v>0.34</v>
      </c>
      <c r="K1764" s="89">
        <f t="shared" si="154"/>
        <v>1.0588235294117645</v>
      </c>
      <c r="L1764" s="82">
        <f t="shared" si="153"/>
        <v>0.28696933471680003</v>
      </c>
      <c r="M1764" s="83">
        <f t="shared" si="152"/>
        <v>125.44894399789139</v>
      </c>
    </row>
    <row r="1765" spans="1:13" ht="45">
      <c r="A1765" s="60" t="s">
        <v>3078</v>
      </c>
      <c r="B1765" s="32" t="s">
        <v>3079</v>
      </c>
      <c r="C1765" s="11" t="s">
        <v>201</v>
      </c>
      <c r="D1765" s="12">
        <v>0.49</v>
      </c>
      <c r="E1765" s="13">
        <v>18400</v>
      </c>
      <c r="F1765" s="14">
        <f t="shared" si="151"/>
        <v>1.84</v>
      </c>
      <c r="G1765" s="1">
        <v>2.6262574025324</v>
      </c>
      <c r="H1765" s="61">
        <f t="shared" si="148"/>
        <v>142.73138057241306</v>
      </c>
      <c r="I1765" s="15">
        <v>4.79</v>
      </c>
      <c r="J1765" s="89">
        <v>3.14</v>
      </c>
      <c r="K1765" s="89">
        <f t="shared" si="154"/>
        <v>1.5254777070063694</v>
      </c>
      <c r="L1765" s="82">
        <f t="shared" si="153"/>
        <v>2.6262574025324</v>
      </c>
      <c r="M1765" s="83">
        <f t="shared" si="152"/>
        <v>182.38882431635167</v>
      </c>
    </row>
    <row r="1766" spans="1:13" ht="45">
      <c r="A1766" s="60" t="s">
        <v>3080</v>
      </c>
      <c r="B1766" s="32" t="s">
        <v>3081</v>
      </c>
      <c r="C1766" s="11" t="s">
        <v>201</v>
      </c>
      <c r="D1766" s="12">
        <v>0.588</v>
      </c>
      <c r="E1766" s="13">
        <v>22100</v>
      </c>
      <c r="F1766" s="14">
        <f t="shared" si="151"/>
        <v>2.21</v>
      </c>
      <c r="G1766" s="1">
        <v>3.1515088830388804</v>
      </c>
      <c r="H1766" s="61">
        <f t="shared" si="148"/>
        <v>142.6022119022118</v>
      </c>
      <c r="I1766" s="15">
        <v>5.74</v>
      </c>
      <c r="J1766" s="89">
        <v>3.77</v>
      </c>
      <c r="K1766" s="89">
        <f t="shared" si="154"/>
        <v>1.5225464190981433</v>
      </c>
      <c r="L1766" s="82">
        <f t="shared" si="153"/>
        <v>3.1515088830388804</v>
      </c>
      <c r="M1766" s="83">
        <f t="shared" si="152"/>
        <v>182.13497765759544</v>
      </c>
    </row>
    <row r="1767" spans="1:13" ht="32.25" customHeight="1">
      <c r="A1767" s="60" t="s">
        <v>3082</v>
      </c>
      <c r="B1767" s="32" t="s">
        <v>3083</v>
      </c>
      <c r="C1767" s="11" t="s">
        <v>201</v>
      </c>
      <c r="D1767" s="12">
        <v>0.588</v>
      </c>
      <c r="E1767" s="13">
        <v>22100</v>
      </c>
      <c r="F1767" s="14">
        <f t="shared" si="151"/>
        <v>2.21</v>
      </c>
      <c r="G1767" s="1">
        <v>3.1515088830388804</v>
      </c>
      <c r="H1767" s="61">
        <f t="shared" si="148"/>
        <v>142.6022119022118</v>
      </c>
      <c r="I1767" s="15">
        <v>5.74</v>
      </c>
      <c r="J1767" s="89">
        <v>3.77</v>
      </c>
      <c r="K1767" s="89">
        <f t="shared" si="154"/>
        <v>1.5225464190981433</v>
      </c>
      <c r="L1767" s="82">
        <f t="shared" si="153"/>
        <v>3.1515088830388804</v>
      </c>
      <c r="M1767" s="83">
        <f t="shared" si="152"/>
        <v>182.13497765759544</v>
      </c>
    </row>
    <row r="1768" spans="1:13" ht="45">
      <c r="A1768" s="60" t="s">
        <v>3084</v>
      </c>
      <c r="B1768" s="32" t="s">
        <v>3085</v>
      </c>
      <c r="C1768" s="11" t="s">
        <v>201</v>
      </c>
      <c r="D1768" s="12">
        <v>0.56</v>
      </c>
      <c r="E1768" s="13">
        <v>21100</v>
      </c>
      <c r="F1768" s="14">
        <f t="shared" si="151"/>
        <v>2.11</v>
      </c>
      <c r="G1768" s="1">
        <v>3.0014370314656</v>
      </c>
      <c r="H1768" s="61">
        <f t="shared" si="148"/>
        <v>142.24820054339338</v>
      </c>
      <c r="I1768" s="15">
        <v>5.47</v>
      </c>
      <c r="J1768" s="89">
        <v>3.59</v>
      </c>
      <c r="K1768" s="89">
        <f t="shared" si="154"/>
        <v>1.5236768802228413</v>
      </c>
      <c r="L1768" s="82">
        <f t="shared" si="153"/>
        <v>3.0014370314656</v>
      </c>
      <c r="M1768" s="83">
        <f t="shared" si="152"/>
        <v>182.24603557080127</v>
      </c>
    </row>
    <row r="1769" spans="1:13" ht="45">
      <c r="A1769" s="60" t="s">
        <v>3086</v>
      </c>
      <c r="B1769" s="32" t="s">
        <v>3087</v>
      </c>
      <c r="C1769" s="11" t="s">
        <v>201</v>
      </c>
      <c r="D1769" s="12">
        <v>0.672</v>
      </c>
      <c r="E1769" s="13">
        <v>25300</v>
      </c>
      <c r="F1769" s="14">
        <f t="shared" si="151"/>
        <v>2.53</v>
      </c>
      <c r="G1769" s="1">
        <v>3.6017244377587203</v>
      </c>
      <c r="H1769" s="61">
        <f t="shared" si="148"/>
        <v>142.3606497137834</v>
      </c>
      <c r="I1769" s="15">
        <v>6.56</v>
      </c>
      <c r="J1769" s="89">
        <v>4.31</v>
      </c>
      <c r="K1769" s="89">
        <f t="shared" si="154"/>
        <v>1.5220417633410672</v>
      </c>
      <c r="L1769" s="82">
        <f t="shared" si="153"/>
        <v>3.6017244377587203</v>
      </c>
      <c r="M1769" s="83">
        <f t="shared" si="152"/>
        <v>182.13497765759544</v>
      </c>
    </row>
    <row r="1770" spans="1:13" ht="32.25" customHeight="1">
      <c r="A1770" s="60" t="s">
        <v>3088</v>
      </c>
      <c r="B1770" s="32" t="s">
        <v>3089</v>
      </c>
      <c r="C1770" s="11" t="s">
        <v>201</v>
      </c>
      <c r="D1770" s="12">
        <v>0.672</v>
      </c>
      <c r="E1770" s="13">
        <v>25300</v>
      </c>
      <c r="F1770" s="14">
        <f t="shared" si="151"/>
        <v>2.53</v>
      </c>
      <c r="G1770" s="1">
        <v>3.6017244377587203</v>
      </c>
      <c r="H1770" s="61">
        <f t="shared" si="148"/>
        <v>142.3606497137834</v>
      </c>
      <c r="I1770" s="15">
        <v>6.56</v>
      </c>
      <c r="J1770" s="89">
        <v>4.31</v>
      </c>
      <c r="K1770" s="89">
        <f t="shared" si="154"/>
        <v>1.5220417633410672</v>
      </c>
      <c r="L1770" s="82">
        <f t="shared" si="153"/>
        <v>3.6017244377587203</v>
      </c>
      <c r="M1770" s="83">
        <f t="shared" si="152"/>
        <v>182.13497765759544</v>
      </c>
    </row>
    <row r="1771" spans="1:13" ht="18" customHeight="1">
      <c r="A1771" s="60" t="s">
        <v>3090</v>
      </c>
      <c r="B1771" s="32" t="s">
        <v>3091</v>
      </c>
      <c r="C1771" s="11" t="s">
        <v>16</v>
      </c>
      <c r="D1771" s="12">
        <v>0.036</v>
      </c>
      <c r="E1771" s="13">
        <v>1600</v>
      </c>
      <c r="F1771" s="14">
        <f t="shared" si="151"/>
        <v>0.16</v>
      </c>
      <c r="G1771" s="1">
        <v>0.23996665048752</v>
      </c>
      <c r="H1771" s="61">
        <f aca="true" t="shared" si="155" ref="H1771:H1776">G1771/F1771%</f>
        <v>149.97915655469998</v>
      </c>
      <c r="I1771" s="15">
        <v>0.34</v>
      </c>
      <c r="J1771" s="89">
        <v>0.29</v>
      </c>
      <c r="K1771" s="89">
        <f t="shared" si="154"/>
        <v>1.1724137931034484</v>
      </c>
      <c r="L1771" s="82">
        <f t="shared" si="153"/>
        <v>0.23996665048752</v>
      </c>
      <c r="M1771" s="83">
        <f t="shared" si="152"/>
        <v>141.68635487858447</v>
      </c>
    </row>
    <row r="1772" spans="1:13" ht="18" customHeight="1">
      <c r="A1772" s="60" t="s">
        <v>3092</v>
      </c>
      <c r="B1772" s="32" t="s">
        <v>3093</v>
      </c>
      <c r="C1772" s="11" t="s">
        <v>16</v>
      </c>
      <c r="D1772" s="12">
        <v>0.038</v>
      </c>
      <c r="E1772" s="13">
        <v>1700</v>
      </c>
      <c r="F1772" s="14">
        <f t="shared" si="151"/>
        <v>0.17</v>
      </c>
      <c r="G1772" s="1">
        <v>0.25329813107015997</v>
      </c>
      <c r="H1772" s="61">
        <f t="shared" si="155"/>
        <v>148.99890062950587</v>
      </c>
      <c r="I1772" s="15">
        <v>0.36</v>
      </c>
      <c r="J1772" s="89">
        <v>0.3</v>
      </c>
      <c r="K1772" s="89">
        <f t="shared" si="154"/>
        <v>1.2</v>
      </c>
      <c r="L1772" s="82">
        <f t="shared" si="153"/>
        <v>0.25329813107015997</v>
      </c>
      <c r="M1772" s="83">
        <f t="shared" si="152"/>
        <v>142.125012324029</v>
      </c>
    </row>
    <row r="1773" spans="1:13" ht="30">
      <c r="A1773" s="60" t="s">
        <v>3094</v>
      </c>
      <c r="B1773" s="32" t="s">
        <v>3095</v>
      </c>
      <c r="C1773" s="11" t="s">
        <v>16</v>
      </c>
      <c r="D1773" s="12">
        <v>0.1</v>
      </c>
      <c r="E1773" s="13">
        <v>4400</v>
      </c>
      <c r="F1773" s="14">
        <f t="shared" si="151"/>
        <v>0.44</v>
      </c>
      <c r="G1773" s="1">
        <v>0.6665740291320001</v>
      </c>
      <c r="H1773" s="61">
        <f t="shared" si="155"/>
        <v>151.49409753000003</v>
      </c>
      <c r="I1773" s="15">
        <v>0.96</v>
      </c>
      <c r="J1773" s="89">
        <v>0.8</v>
      </c>
      <c r="K1773" s="89">
        <f t="shared" si="154"/>
        <v>1.2</v>
      </c>
      <c r="L1773" s="82">
        <f t="shared" si="153"/>
        <v>0.6665740291320001</v>
      </c>
      <c r="M1773" s="83">
        <f t="shared" si="152"/>
        <v>144.02001248834935</v>
      </c>
    </row>
    <row r="1774" spans="1:13" ht="30">
      <c r="A1774" s="60" t="s">
        <v>3096</v>
      </c>
      <c r="B1774" s="32" t="s">
        <v>3097</v>
      </c>
      <c r="C1774" s="11" t="s">
        <v>16</v>
      </c>
      <c r="D1774" s="12">
        <v>0.15</v>
      </c>
      <c r="E1774" s="13">
        <v>6600</v>
      </c>
      <c r="F1774" s="14">
        <f t="shared" si="151"/>
        <v>0.66</v>
      </c>
      <c r="G1774" s="1">
        <v>0.9998610436979999</v>
      </c>
      <c r="H1774" s="61">
        <f t="shared" si="155"/>
        <v>151.49409752999998</v>
      </c>
      <c r="I1774" s="15">
        <v>1.44</v>
      </c>
      <c r="J1774" s="89">
        <v>1.2</v>
      </c>
      <c r="K1774" s="89">
        <f t="shared" si="154"/>
        <v>1.2</v>
      </c>
      <c r="L1774" s="82">
        <f t="shared" si="153"/>
        <v>0.9998610436979999</v>
      </c>
      <c r="M1774" s="83">
        <f t="shared" si="152"/>
        <v>144.02001248834938</v>
      </c>
    </row>
    <row r="1775" spans="1:13" ht="30">
      <c r="A1775" s="60" t="s">
        <v>3098</v>
      </c>
      <c r="B1775" s="32" t="s">
        <v>3099</v>
      </c>
      <c r="C1775" s="11" t="s">
        <v>16</v>
      </c>
      <c r="D1775" s="12">
        <v>0.05</v>
      </c>
      <c r="E1775" s="13">
        <v>2200</v>
      </c>
      <c r="F1775" s="14">
        <f t="shared" si="151"/>
        <v>0.22</v>
      </c>
      <c r="G1775" s="1">
        <v>0.3332870145660001</v>
      </c>
      <c r="H1775" s="61">
        <f t="shared" si="155"/>
        <v>151.49409753000003</v>
      </c>
      <c r="I1775" s="15">
        <v>0.48</v>
      </c>
      <c r="J1775" s="89">
        <v>0.4</v>
      </c>
      <c r="K1775" s="89">
        <f t="shared" si="154"/>
        <v>1.2</v>
      </c>
      <c r="L1775" s="82">
        <f t="shared" si="153"/>
        <v>0.3332870145660001</v>
      </c>
      <c r="M1775" s="83">
        <f t="shared" si="152"/>
        <v>144.02001248834935</v>
      </c>
    </row>
    <row r="1776" spans="1:13" ht="30">
      <c r="A1776" s="60" t="s">
        <v>3100</v>
      </c>
      <c r="B1776" s="32" t="s">
        <v>3101</v>
      </c>
      <c r="C1776" s="11" t="s">
        <v>16</v>
      </c>
      <c r="D1776" s="12">
        <v>0.075</v>
      </c>
      <c r="E1776" s="13">
        <v>3300</v>
      </c>
      <c r="F1776" s="14">
        <f t="shared" si="151"/>
        <v>0.33</v>
      </c>
      <c r="G1776" s="1">
        <v>0.49993052184899994</v>
      </c>
      <c r="H1776" s="61">
        <f t="shared" si="155"/>
        <v>151.49409752999998</v>
      </c>
      <c r="I1776" s="15">
        <v>0.72</v>
      </c>
      <c r="J1776" s="89">
        <v>0.6</v>
      </c>
      <c r="K1776" s="89">
        <f t="shared" si="154"/>
        <v>1.2</v>
      </c>
      <c r="L1776" s="82">
        <f t="shared" si="153"/>
        <v>0.49993052184899994</v>
      </c>
      <c r="M1776" s="83">
        <f t="shared" si="152"/>
        <v>144.02001248834938</v>
      </c>
    </row>
    <row r="1777" spans="1:13" ht="15">
      <c r="A1777" s="60" t="s">
        <v>3102</v>
      </c>
      <c r="B1777" s="32" t="s">
        <v>3103</v>
      </c>
      <c r="C1777" s="11" t="s">
        <v>3104</v>
      </c>
      <c r="D1777" s="12"/>
      <c r="E1777" s="13"/>
      <c r="F1777" s="14"/>
      <c r="G1777" s="1"/>
      <c r="H1777" s="61"/>
      <c r="I1777" s="15"/>
      <c r="J1777" s="89"/>
      <c r="K1777" s="89"/>
      <c r="L1777" s="82">
        <f t="shared" si="153"/>
        <v>0</v>
      </c>
      <c r="M1777" s="83" t="e">
        <f t="shared" si="152"/>
        <v>#DIV/0!</v>
      </c>
    </row>
    <row r="1778" spans="1:13" ht="15">
      <c r="A1778" s="60" t="s">
        <v>3105</v>
      </c>
      <c r="B1778" s="32" t="s">
        <v>3106</v>
      </c>
      <c r="C1778" s="11" t="s">
        <v>3104</v>
      </c>
      <c r="D1778" s="12">
        <v>1.38</v>
      </c>
      <c r="E1778" s="13">
        <v>77500</v>
      </c>
      <c r="F1778" s="14">
        <f t="shared" si="151"/>
        <v>7.75</v>
      </c>
      <c r="G1778" s="1">
        <v>12.610099214525517</v>
      </c>
      <c r="H1778" s="61">
        <f>G1778/F1778%</f>
        <v>162.71095760678088</v>
      </c>
      <c r="I1778" s="15">
        <v>15.91</v>
      </c>
      <c r="J1778" s="89">
        <v>15.08</v>
      </c>
      <c r="K1778" s="89">
        <f t="shared" si="154"/>
        <v>1.0550397877984086</v>
      </c>
      <c r="L1778" s="82">
        <f t="shared" si="153"/>
        <v>12.610099214525517</v>
      </c>
      <c r="M1778" s="83">
        <f t="shared" si="152"/>
        <v>126.1687138961868</v>
      </c>
    </row>
    <row r="1779" spans="1:13" ht="15">
      <c r="A1779" s="60" t="s">
        <v>3107</v>
      </c>
      <c r="B1779" s="32" t="s">
        <v>3108</v>
      </c>
      <c r="C1779" s="11" t="s">
        <v>3104</v>
      </c>
      <c r="D1779" s="12">
        <v>0.8</v>
      </c>
      <c r="E1779" s="13">
        <v>44900</v>
      </c>
      <c r="F1779" s="14">
        <f t="shared" si="151"/>
        <v>4.49</v>
      </c>
      <c r="G1779" s="1">
        <v>7.310202443203199</v>
      </c>
      <c r="H1779" s="61">
        <f>G1779/F1779%</f>
        <v>162.8107448374877</v>
      </c>
      <c r="I1779" s="15">
        <v>9.22</v>
      </c>
      <c r="J1779" s="89">
        <v>8.74</v>
      </c>
      <c r="K1779" s="89">
        <f t="shared" si="154"/>
        <v>1.0549199084668193</v>
      </c>
      <c r="L1779" s="82">
        <f t="shared" si="153"/>
        <v>7.310202443203199</v>
      </c>
      <c r="M1779" s="83">
        <f t="shared" si="152"/>
        <v>126.1250980617161</v>
      </c>
    </row>
    <row r="1780" spans="1:13" ht="15">
      <c r="A1780" s="60" t="s">
        <v>3109</v>
      </c>
      <c r="B1780" s="32" t="s">
        <v>3110</v>
      </c>
      <c r="C1780" s="11" t="s">
        <v>3104</v>
      </c>
      <c r="D1780" s="12"/>
      <c r="E1780" s="13"/>
      <c r="F1780" s="14"/>
      <c r="G1780" s="1"/>
      <c r="H1780" s="61"/>
      <c r="I1780" s="15"/>
      <c r="J1780" s="89"/>
      <c r="K1780" s="89"/>
      <c r="L1780" s="82">
        <f t="shared" si="153"/>
        <v>0</v>
      </c>
      <c r="M1780" s="83" t="e">
        <f aca="true" t="shared" si="156" ref="M1780:M1792">I1780/L1780*100</f>
        <v>#DIV/0!</v>
      </c>
    </row>
    <row r="1781" spans="1:13" ht="15">
      <c r="A1781" s="60" t="s">
        <v>3111</v>
      </c>
      <c r="B1781" s="32" t="s">
        <v>3106</v>
      </c>
      <c r="C1781" s="11" t="s">
        <v>3104</v>
      </c>
      <c r="D1781" s="12">
        <v>1.72</v>
      </c>
      <c r="E1781" s="13">
        <v>96600</v>
      </c>
      <c r="F1781" s="14">
        <f aca="true" t="shared" si="157" ref="F1781:F1792">E1781/10000</f>
        <v>9.66</v>
      </c>
      <c r="G1781" s="1">
        <v>15.716935252886879</v>
      </c>
      <c r="H1781" s="61">
        <f>G1781/F1781%</f>
        <v>162.70119309406707</v>
      </c>
      <c r="I1781" s="15">
        <v>19.83</v>
      </c>
      <c r="J1781" s="89">
        <v>18.8</v>
      </c>
      <c r="K1781" s="89">
        <f t="shared" si="154"/>
        <v>1.054787234042553</v>
      </c>
      <c r="L1781" s="82">
        <f aca="true" t="shared" si="158" ref="L1781:L1792">G1781</f>
        <v>15.716935252886879</v>
      </c>
      <c r="M1781" s="83">
        <f t="shared" si="156"/>
        <v>126.16963600685212</v>
      </c>
    </row>
    <row r="1782" spans="1:13" ht="15">
      <c r="A1782" s="60" t="s">
        <v>3112</v>
      </c>
      <c r="B1782" s="32" t="s">
        <v>3108</v>
      </c>
      <c r="C1782" s="11" t="s">
        <v>3104</v>
      </c>
      <c r="D1782" s="12">
        <v>0.8</v>
      </c>
      <c r="E1782" s="13">
        <v>44900</v>
      </c>
      <c r="F1782" s="14">
        <f t="shared" si="157"/>
        <v>4.49</v>
      </c>
      <c r="G1782" s="1">
        <v>7.310202443203199</v>
      </c>
      <c r="H1782" s="61">
        <f>G1782/F1782%</f>
        <v>162.8107448374877</v>
      </c>
      <c r="I1782" s="15">
        <v>9.22</v>
      </c>
      <c r="J1782" s="89">
        <v>8.74</v>
      </c>
      <c r="K1782" s="89">
        <f t="shared" si="154"/>
        <v>1.0549199084668193</v>
      </c>
      <c r="L1782" s="82">
        <f t="shared" si="158"/>
        <v>7.310202443203199</v>
      </c>
      <c r="M1782" s="83">
        <f t="shared" si="156"/>
        <v>126.1250980617161</v>
      </c>
    </row>
    <row r="1783" spans="1:13" ht="15">
      <c r="A1783" s="60" t="s">
        <v>3113</v>
      </c>
      <c r="B1783" s="32" t="s">
        <v>3114</v>
      </c>
      <c r="C1783" s="11" t="s">
        <v>3104</v>
      </c>
      <c r="D1783" s="12"/>
      <c r="E1783" s="13"/>
      <c r="F1783" s="14"/>
      <c r="G1783" s="1"/>
      <c r="H1783" s="61"/>
      <c r="I1783" s="15"/>
      <c r="J1783" s="89"/>
      <c r="K1783" s="89"/>
      <c r="L1783" s="82">
        <f t="shared" si="158"/>
        <v>0</v>
      </c>
      <c r="M1783" s="83" t="e">
        <f t="shared" si="156"/>
        <v>#DIV/0!</v>
      </c>
    </row>
    <row r="1784" spans="1:13" ht="15">
      <c r="A1784" s="60" t="s">
        <v>3115</v>
      </c>
      <c r="B1784" s="32" t="s">
        <v>3106</v>
      </c>
      <c r="C1784" s="11" t="s">
        <v>3104</v>
      </c>
      <c r="D1784" s="12">
        <v>1.44</v>
      </c>
      <c r="E1784" s="13">
        <v>80900</v>
      </c>
      <c r="F1784" s="14">
        <f t="shared" si="157"/>
        <v>8.09</v>
      </c>
      <c r="G1784" s="1">
        <v>13.158364397765759</v>
      </c>
      <c r="H1784" s="61">
        <f>G1784/F1784%</f>
        <v>162.6497453370304</v>
      </c>
      <c r="I1784" s="15">
        <v>16.6</v>
      </c>
      <c r="J1784" s="89">
        <v>15.74</v>
      </c>
      <c r="K1784" s="89">
        <f t="shared" si="154"/>
        <v>1.0546378653113089</v>
      </c>
      <c r="L1784" s="82">
        <f t="shared" si="158"/>
        <v>13.158364397765759</v>
      </c>
      <c r="M1784" s="83">
        <f t="shared" si="156"/>
        <v>126.15549697665023</v>
      </c>
    </row>
    <row r="1785" spans="1:13" ht="15">
      <c r="A1785" s="60" t="s">
        <v>3116</v>
      </c>
      <c r="B1785" s="32" t="s">
        <v>3108</v>
      </c>
      <c r="C1785" s="11" t="s">
        <v>3104</v>
      </c>
      <c r="D1785" s="12">
        <v>0.8</v>
      </c>
      <c r="E1785" s="13">
        <v>44900</v>
      </c>
      <c r="F1785" s="14">
        <f t="shared" si="157"/>
        <v>4.49</v>
      </c>
      <c r="G1785" s="1">
        <v>7.310202443203199</v>
      </c>
      <c r="H1785" s="61">
        <f>G1785/F1785%</f>
        <v>162.8107448374877</v>
      </c>
      <c r="I1785" s="15">
        <v>9.22</v>
      </c>
      <c r="J1785" s="89">
        <v>8.74</v>
      </c>
      <c r="K1785" s="89">
        <f t="shared" si="154"/>
        <v>1.0549199084668193</v>
      </c>
      <c r="L1785" s="82">
        <f t="shared" si="158"/>
        <v>7.310202443203199</v>
      </c>
      <c r="M1785" s="83">
        <f t="shared" si="156"/>
        <v>126.1250980617161</v>
      </c>
    </row>
    <row r="1786" spans="1:13" ht="15">
      <c r="A1786" s="60" t="s">
        <v>3117</v>
      </c>
      <c r="B1786" s="32" t="s">
        <v>3118</v>
      </c>
      <c r="C1786" s="11" t="s">
        <v>16</v>
      </c>
      <c r="D1786" s="12"/>
      <c r="E1786" s="13"/>
      <c r="F1786" s="14"/>
      <c r="G1786" s="1"/>
      <c r="H1786" s="61"/>
      <c r="I1786" s="15"/>
      <c r="J1786" s="89"/>
      <c r="K1786" s="89"/>
      <c r="L1786" s="82">
        <f t="shared" si="158"/>
        <v>0</v>
      </c>
      <c r="M1786" s="83" t="e">
        <f t="shared" si="156"/>
        <v>#DIV/0!</v>
      </c>
    </row>
    <row r="1787" spans="1:13" ht="15">
      <c r="A1787" s="60"/>
      <c r="B1787" s="32" t="s">
        <v>3119</v>
      </c>
      <c r="C1787" s="11" t="s">
        <v>16</v>
      </c>
      <c r="D1787" s="12"/>
      <c r="E1787" s="13"/>
      <c r="F1787" s="14"/>
      <c r="G1787" s="1"/>
      <c r="H1787" s="61"/>
      <c r="I1787" s="15"/>
      <c r="J1787" s="89"/>
      <c r="K1787" s="89"/>
      <c r="L1787" s="82">
        <f t="shared" si="158"/>
        <v>0</v>
      </c>
      <c r="M1787" s="83" t="e">
        <f t="shared" si="156"/>
        <v>#DIV/0!</v>
      </c>
    </row>
    <row r="1788" spans="1:13" ht="15">
      <c r="A1788" s="60" t="s">
        <v>3120</v>
      </c>
      <c r="B1788" s="32" t="s">
        <v>3121</v>
      </c>
      <c r="C1788" s="11" t="s">
        <v>16</v>
      </c>
      <c r="D1788" s="12">
        <v>0.22</v>
      </c>
      <c r="E1788" s="13">
        <v>9700</v>
      </c>
      <c r="F1788" s="14">
        <f t="shared" si="157"/>
        <v>0.97</v>
      </c>
      <c r="G1788" s="1">
        <v>1.4264684223424802</v>
      </c>
      <c r="H1788" s="61">
        <f>G1788/F1788%</f>
        <v>147.0586002414928</v>
      </c>
      <c r="I1788" s="15">
        <v>2.05</v>
      </c>
      <c r="J1788" s="89">
        <v>1.71</v>
      </c>
      <c r="K1788" s="89">
        <f t="shared" si="154"/>
        <v>1.198830409356725</v>
      </c>
      <c r="L1788" s="82">
        <f t="shared" si="158"/>
        <v>1.4264684223424802</v>
      </c>
      <c r="M1788" s="83">
        <f t="shared" si="156"/>
        <v>143.71155841175823</v>
      </c>
    </row>
    <row r="1789" spans="1:13" ht="15">
      <c r="A1789" s="60" t="s">
        <v>3122</v>
      </c>
      <c r="B1789" s="32" t="s">
        <v>3123</v>
      </c>
      <c r="C1789" s="11" t="s">
        <v>16</v>
      </c>
      <c r="D1789" s="12">
        <v>0.27</v>
      </c>
      <c r="E1789" s="13">
        <v>11800</v>
      </c>
      <c r="F1789" s="14">
        <f t="shared" si="157"/>
        <v>1.18</v>
      </c>
      <c r="G1789" s="1">
        <v>1.75066579105668</v>
      </c>
      <c r="H1789" s="61">
        <f>G1789/F1789%</f>
        <v>148.3615077166678</v>
      </c>
      <c r="I1789" s="15">
        <v>2.51</v>
      </c>
      <c r="J1789" s="89">
        <v>2.09</v>
      </c>
      <c r="K1789" s="89">
        <f t="shared" si="154"/>
        <v>1.200956937799043</v>
      </c>
      <c r="L1789" s="82">
        <f t="shared" si="158"/>
        <v>1.75066579105668</v>
      </c>
      <c r="M1789" s="83">
        <f t="shared" si="156"/>
        <v>143.37402448956263</v>
      </c>
    </row>
    <row r="1790" spans="1:13" ht="18" customHeight="1">
      <c r="A1790" s="60" t="s">
        <v>3124</v>
      </c>
      <c r="B1790" s="32" t="s">
        <v>3125</v>
      </c>
      <c r="C1790" s="11" t="s">
        <v>16</v>
      </c>
      <c r="D1790" s="12">
        <v>0.093</v>
      </c>
      <c r="E1790" s="13">
        <v>4900</v>
      </c>
      <c r="F1790" s="14">
        <f t="shared" si="157"/>
        <v>0.49</v>
      </c>
      <c r="G1790" s="1">
        <v>0.7326254556550801</v>
      </c>
      <c r="H1790" s="61">
        <f>G1790/F1790%</f>
        <v>149.51539911328166</v>
      </c>
      <c r="I1790" s="15">
        <v>1.05</v>
      </c>
      <c r="J1790" s="89">
        <v>0.88</v>
      </c>
      <c r="K1790" s="89">
        <f t="shared" si="154"/>
        <v>1.1931818181818181</v>
      </c>
      <c r="L1790" s="82">
        <f t="shared" si="158"/>
        <v>0.7326254556550801</v>
      </c>
      <c r="M1790" s="83">
        <f t="shared" si="156"/>
        <v>143.320163378863</v>
      </c>
    </row>
    <row r="1791" spans="1:13" ht="30">
      <c r="A1791" s="60" t="s">
        <v>3126</v>
      </c>
      <c r="B1791" s="32" t="s">
        <v>3127</v>
      </c>
      <c r="C1791" s="11" t="s">
        <v>16</v>
      </c>
      <c r="D1791" s="12">
        <v>0.057</v>
      </c>
      <c r="E1791" s="13">
        <v>3800</v>
      </c>
      <c r="F1791" s="14">
        <f t="shared" si="157"/>
        <v>0.38</v>
      </c>
      <c r="G1791" s="1">
        <v>0.55624962765636</v>
      </c>
      <c r="H1791" s="61">
        <f>G1791/F1791%</f>
        <v>146.3814809622</v>
      </c>
      <c r="I1791" s="15">
        <v>0.6</v>
      </c>
      <c r="J1791" s="89">
        <v>0.67</v>
      </c>
      <c r="K1791" s="89">
        <f t="shared" si="154"/>
        <v>0.8955223880597014</v>
      </c>
      <c r="L1791" s="82">
        <f t="shared" si="158"/>
        <v>0.55624962765636</v>
      </c>
      <c r="M1791" s="83">
        <f t="shared" si="156"/>
        <v>107.8652407423575</v>
      </c>
    </row>
    <row r="1792" spans="1:13" ht="30" customHeight="1">
      <c r="A1792" s="60" t="s">
        <v>3128</v>
      </c>
      <c r="B1792" s="32" t="s">
        <v>3129</v>
      </c>
      <c r="C1792" s="11" t="s">
        <v>201</v>
      </c>
      <c r="D1792" s="12">
        <v>1.98</v>
      </c>
      <c r="E1792" s="13">
        <v>86600</v>
      </c>
      <c r="F1792" s="14">
        <f t="shared" si="157"/>
        <v>8.66</v>
      </c>
      <c r="G1792" s="1">
        <v>13.1981657768136</v>
      </c>
      <c r="H1792" s="61">
        <f>G1792/F1792%</f>
        <v>152.40376185696996</v>
      </c>
      <c r="I1792" s="15">
        <v>18.96</v>
      </c>
      <c r="J1792" s="89">
        <v>15.79</v>
      </c>
      <c r="K1792" s="89">
        <f t="shared" si="154"/>
        <v>1.2007599746675113</v>
      </c>
      <c r="L1792" s="82">
        <f t="shared" si="158"/>
        <v>13.1981657768136</v>
      </c>
      <c r="M1792" s="83">
        <f t="shared" si="156"/>
        <v>143.6563255881263</v>
      </c>
    </row>
    <row r="1793" spans="1:13" ht="18.75" customHeight="1">
      <c r="A1793" s="98" t="s">
        <v>3130</v>
      </c>
      <c r="B1793" s="99"/>
      <c r="C1793" s="99"/>
      <c r="D1793" s="99"/>
      <c r="E1793" s="99"/>
      <c r="F1793" s="99"/>
      <c r="G1793" s="99"/>
      <c r="H1793" s="99"/>
      <c r="I1793" s="99"/>
      <c r="J1793" s="88"/>
      <c r="K1793" s="89"/>
      <c r="M1793" s="83" t="e">
        <f>G1793/L1793%</f>
        <v>#DIV/0!</v>
      </c>
    </row>
    <row r="1794" spans="1:13" ht="30">
      <c r="A1794" s="22" t="s">
        <v>3131</v>
      </c>
      <c r="B1794" s="32" t="s">
        <v>3132</v>
      </c>
      <c r="C1794" s="11" t="s">
        <v>16</v>
      </c>
      <c r="D1794" s="12">
        <v>0.14</v>
      </c>
      <c r="E1794" s="13">
        <v>7900</v>
      </c>
      <c r="F1794" s="14">
        <f>E1794/10000</f>
        <v>0.79</v>
      </c>
      <c r="G1794" s="1">
        <v>1.2859081951296003</v>
      </c>
      <c r="H1794" s="16">
        <f aca="true" t="shared" si="159" ref="H1794:H1802">G1794/F1794%</f>
        <v>162.77318925691142</v>
      </c>
      <c r="I1794" s="15">
        <v>1.84</v>
      </c>
      <c r="J1794" s="89">
        <v>1.58</v>
      </c>
      <c r="K1794" s="89">
        <f aca="true" t="shared" si="160" ref="K1794:K1857">I1794/J1794</f>
        <v>1.1645569620253164</v>
      </c>
      <c r="L1794" s="82">
        <f>G1794</f>
        <v>1.2859081951296003</v>
      </c>
      <c r="M1794" s="83">
        <f>I1794/L1794*100</f>
        <v>143.0895305721693</v>
      </c>
    </row>
    <row r="1795" spans="1:13" ht="30">
      <c r="A1795" s="22" t="s">
        <v>3133</v>
      </c>
      <c r="B1795" s="32" t="s">
        <v>3134</v>
      </c>
      <c r="C1795" s="11" t="s">
        <v>16</v>
      </c>
      <c r="D1795" s="12">
        <v>0.096</v>
      </c>
      <c r="E1795" s="13">
        <v>5400</v>
      </c>
      <c r="F1795" s="14">
        <f aca="true" t="shared" si="161" ref="F1795:F1802">E1795/10000</f>
        <v>0.54</v>
      </c>
      <c r="G1795" s="1">
        <v>0.8817656195174399</v>
      </c>
      <c r="H1795" s="16">
        <f t="shared" si="159"/>
        <v>163.28992954026666</v>
      </c>
      <c r="I1795" s="15">
        <v>1.26</v>
      </c>
      <c r="J1795" s="89">
        <v>1.08</v>
      </c>
      <c r="K1795" s="89">
        <f t="shared" si="160"/>
        <v>1.1666666666666665</v>
      </c>
      <c r="L1795" s="82">
        <f aca="true" t="shared" si="162" ref="L1795:L1858">G1795</f>
        <v>0.8817656195174399</v>
      </c>
      <c r="M1795" s="83">
        <f aca="true" t="shared" si="163" ref="M1795:M1858">I1795/L1795*100</f>
        <v>142.89511544910934</v>
      </c>
    </row>
    <row r="1796" spans="1:13" ht="45">
      <c r="A1796" s="22" t="s">
        <v>3135</v>
      </c>
      <c r="B1796" s="32" t="s">
        <v>3136</v>
      </c>
      <c r="C1796" s="11" t="s">
        <v>16</v>
      </c>
      <c r="D1796" s="12">
        <v>0.15</v>
      </c>
      <c r="E1796" s="13">
        <v>10900</v>
      </c>
      <c r="F1796" s="14">
        <f t="shared" si="161"/>
        <v>1.09</v>
      </c>
      <c r="G1796" s="1">
        <v>1.8109223037000002</v>
      </c>
      <c r="H1796" s="16">
        <f t="shared" si="159"/>
        <v>166.13966088990827</v>
      </c>
      <c r="I1796" s="15">
        <v>2.55</v>
      </c>
      <c r="J1796" s="89">
        <v>2.18</v>
      </c>
      <c r="K1796" s="89">
        <f t="shared" si="160"/>
        <v>1.1697247706422016</v>
      </c>
      <c r="L1796" s="82">
        <f t="shared" si="162"/>
        <v>1.8109223037000002</v>
      </c>
      <c r="M1796" s="83">
        <f t="shared" si="163"/>
        <v>140.81222561508835</v>
      </c>
    </row>
    <row r="1797" spans="1:13" ht="30">
      <c r="A1797" s="22" t="s">
        <v>3137</v>
      </c>
      <c r="B1797" s="32" t="s">
        <v>3138</v>
      </c>
      <c r="C1797" s="11" t="s">
        <v>145</v>
      </c>
      <c r="D1797" s="12">
        <v>0.84</v>
      </c>
      <c r="E1797" s="13">
        <v>55500</v>
      </c>
      <c r="F1797" s="14">
        <f t="shared" si="161"/>
        <v>5.55</v>
      </c>
      <c r="G1797" s="1">
        <v>8.924225112633604</v>
      </c>
      <c r="H1797" s="16">
        <f t="shared" si="159"/>
        <v>160.79684887628113</v>
      </c>
      <c r="I1797" s="15">
        <v>12.55</v>
      </c>
      <c r="J1797" s="89">
        <v>10.75</v>
      </c>
      <c r="K1797" s="89">
        <f t="shared" si="160"/>
        <v>1.1674418604651164</v>
      </c>
      <c r="L1797" s="82">
        <f t="shared" si="162"/>
        <v>8.924225112633604</v>
      </c>
      <c r="M1797" s="83">
        <f t="shared" si="163"/>
        <v>140.62845615843506</v>
      </c>
    </row>
    <row r="1798" spans="1:13" ht="30">
      <c r="A1798" s="22" t="s">
        <v>3139</v>
      </c>
      <c r="B1798" s="32" t="s">
        <v>3140</v>
      </c>
      <c r="C1798" s="11" t="s">
        <v>145</v>
      </c>
      <c r="D1798" s="33">
        <v>0.51</v>
      </c>
      <c r="E1798" s="13">
        <v>33700</v>
      </c>
      <c r="F1798" s="14">
        <f t="shared" si="161"/>
        <v>3.37</v>
      </c>
      <c r="G1798" s="1">
        <v>5.4182795326704</v>
      </c>
      <c r="H1798" s="16">
        <f t="shared" si="159"/>
        <v>160.7798080911098</v>
      </c>
      <c r="I1798" s="15">
        <v>7.62</v>
      </c>
      <c r="J1798" s="89">
        <v>6.53</v>
      </c>
      <c r="K1798" s="89">
        <f t="shared" si="160"/>
        <v>1.1669218989280246</v>
      </c>
      <c r="L1798" s="82">
        <f t="shared" si="162"/>
        <v>5.4182795326704</v>
      </c>
      <c r="M1798" s="83">
        <f t="shared" si="163"/>
        <v>140.635047602361</v>
      </c>
    </row>
    <row r="1799" spans="1:13" ht="30" customHeight="1">
      <c r="A1799" s="22" t="s">
        <v>3141</v>
      </c>
      <c r="B1799" s="10" t="s">
        <v>3142</v>
      </c>
      <c r="C1799" s="11" t="s">
        <v>16</v>
      </c>
      <c r="D1799" s="12">
        <v>0.97</v>
      </c>
      <c r="E1799" s="13">
        <v>64000</v>
      </c>
      <c r="F1799" s="14">
        <f t="shared" si="161"/>
        <v>6.4</v>
      </c>
      <c r="G1799" s="1">
        <v>10.305355189588802</v>
      </c>
      <c r="H1799" s="16">
        <f t="shared" si="159"/>
        <v>161.02117483732502</v>
      </c>
      <c r="I1799" s="15">
        <v>14.49</v>
      </c>
      <c r="J1799" s="89">
        <v>12.42</v>
      </c>
      <c r="K1799" s="89">
        <f t="shared" si="160"/>
        <v>1.1666666666666667</v>
      </c>
      <c r="L1799" s="82">
        <f t="shared" si="162"/>
        <v>10.305355189588802</v>
      </c>
      <c r="M1799" s="83">
        <f t="shared" si="163"/>
        <v>140.60650732969228</v>
      </c>
    </row>
    <row r="1800" spans="1:13" ht="30" customHeight="1">
      <c r="A1800" s="22" t="s">
        <v>3143</v>
      </c>
      <c r="B1800" s="10" t="s">
        <v>3144</v>
      </c>
      <c r="C1800" s="11" t="s">
        <v>16</v>
      </c>
      <c r="D1800" s="12">
        <v>0.66</v>
      </c>
      <c r="E1800" s="13">
        <v>43600</v>
      </c>
      <c r="F1800" s="14">
        <f t="shared" si="161"/>
        <v>4.36</v>
      </c>
      <c r="G1800" s="1">
        <v>7.011891159926401</v>
      </c>
      <c r="H1800" s="16">
        <f t="shared" si="159"/>
        <v>160.82319174143123</v>
      </c>
      <c r="I1800" s="15">
        <v>9.86</v>
      </c>
      <c r="J1800" s="89">
        <v>8.45</v>
      </c>
      <c r="K1800" s="89">
        <f t="shared" si="160"/>
        <v>1.166863905325444</v>
      </c>
      <c r="L1800" s="82">
        <f t="shared" si="162"/>
        <v>7.011891159926401</v>
      </c>
      <c r="M1800" s="83">
        <f t="shared" si="163"/>
        <v>140.61826938145873</v>
      </c>
    </row>
    <row r="1801" spans="1:13" ht="15">
      <c r="A1801" s="22" t="s">
        <v>3145</v>
      </c>
      <c r="B1801" s="10" t="s">
        <v>3146</v>
      </c>
      <c r="C1801" s="11" t="s">
        <v>145</v>
      </c>
      <c r="D1801" s="12">
        <v>0.45</v>
      </c>
      <c r="E1801" s="13">
        <v>29700</v>
      </c>
      <c r="F1801" s="14">
        <f t="shared" si="161"/>
        <v>2.97</v>
      </c>
      <c r="G1801" s="1">
        <v>4.780834881768001</v>
      </c>
      <c r="H1801" s="16">
        <f t="shared" si="159"/>
        <v>160.97087144000005</v>
      </c>
      <c r="I1801" s="15">
        <v>6.72</v>
      </c>
      <c r="J1801" s="89">
        <v>5.76</v>
      </c>
      <c r="K1801" s="89">
        <f t="shared" si="160"/>
        <v>1.1666666666666667</v>
      </c>
      <c r="L1801" s="82">
        <f t="shared" si="162"/>
        <v>4.780834881768001</v>
      </c>
      <c r="M1801" s="83">
        <f t="shared" si="163"/>
        <v>140.5612234303912</v>
      </c>
    </row>
    <row r="1802" spans="1:13" ht="15">
      <c r="A1802" s="22" t="s">
        <v>3147</v>
      </c>
      <c r="B1802" s="10" t="s">
        <v>3148</v>
      </c>
      <c r="C1802" s="11" t="s">
        <v>145</v>
      </c>
      <c r="D1802" s="12">
        <v>0.25</v>
      </c>
      <c r="E1802" s="13">
        <v>12800</v>
      </c>
      <c r="F1802" s="14">
        <f t="shared" si="161"/>
        <v>1.28</v>
      </c>
      <c r="G1802" s="1">
        <v>2.0502362805</v>
      </c>
      <c r="H1802" s="16">
        <f t="shared" si="159"/>
        <v>160.1747094140625</v>
      </c>
      <c r="I1802" s="15">
        <v>2.9</v>
      </c>
      <c r="J1802" s="89">
        <v>2.48</v>
      </c>
      <c r="K1802" s="89">
        <f t="shared" si="160"/>
        <v>1.1693548387096775</v>
      </c>
      <c r="L1802" s="82">
        <f t="shared" si="162"/>
        <v>2.0502362805</v>
      </c>
      <c r="M1802" s="83">
        <f t="shared" si="163"/>
        <v>141.44711161255833</v>
      </c>
    </row>
    <row r="1803" spans="1:13" ht="15">
      <c r="A1803" s="62" t="s">
        <v>3149</v>
      </c>
      <c r="B1803" s="32" t="s">
        <v>3150</v>
      </c>
      <c r="C1803" s="11" t="s">
        <v>30</v>
      </c>
      <c r="D1803" s="12">
        <v>0.08</v>
      </c>
      <c r="E1803" s="13"/>
      <c r="F1803" s="14"/>
      <c r="G1803" s="1">
        <v>0.6534771036288</v>
      </c>
      <c r="H1803" s="16"/>
      <c r="I1803" s="15">
        <v>0.97</v>
      </c>
      <c r="J1803" s="89">
        <v>0.83</v>
      </c>
      <c r="K1803" s="89">
        <f t="shared" si="160"/>
        <v>1.1686746987951808</v>
      </c>
      <c r="L1803" s="82">
        <f t="shared" si="162"/>
        <v>0.6534771036288</v>
      </c>
      <c r="M1803" s="83">
        <f t="shared" si="163"/>
        <v>148.43672327821866</v>
      </c>
    </row>
    <row r="1804" spans="1:13" ht="45">
      <c r="A1804" s="62" t="s">
        <v>3151</v>
      </c>
      <c r="B1804" s="32" t="s">
        <v>3152</v>
      </c>
      <c r="C1804" s="11"/>
      <c r="D1804" s="12"/>
      <c r="E1804" s="13"/>
      <c r="F1804" s="14"/>
      <c r="G1804" s="1"/>
      <c r="H1804" s="16"/>
      <c r="I1804" s="15"/>
      <c r="J1804" s="89"/>
      <c r="K1804" s="89"/>
      <c r="L1804" s="82">
        <f t="shared" si="162"/>
        <v>0</v>
      </c>
      <c r="M1804" s="83" t="e">
        <f t="shared" si="163"/>
        <v>#DIV/0!</v>
      </c>
    </row>
    <row r="1805" spans="1:13" ht="15">
      <c r="A1805" s="62" t="s">
        <v>3153</v>
      </c>
      <c r="B1805" s="32" t="s">
        <v>3154</v>
      </c>
      <c r="C1805" s="11" t="s">
        <v>30</v>
      </c>
      <c r="D1805" s="12">
        <v>0.12</v>
      </c>
      <c r="E1805" s="13"/>
      <c r="F1805" s="14"/>
      <c r="G1805" s="1">
        <v>1.3024783366847998</v>
      </c>
      <c r="H1805" s="16"/>
      <c r="I1805" s="15">
        <v>1.83</v>
      </c>
      <c r="J1805" s="89">
        <v>1.57</v>
      </c>
      <c r="K1805" s="89">
        <f t="shared" si="160"/>
        <v>1.1656050955414012</v>
      </c>
      <c r="L1805" s="82">
        <f t="shared" si="162"/>
        <v>1.3024783366847998</v>
      </c>
      <c r="M1805" s="83">
        <f t="shared" si="163"/>
        <v>140.50137714059045</v>
      </c>
    </row>
    <row r="1806" spans="1:13" ht="15">
      <c r="A1806" s="62" t="s">
        <v>3155</v>
      </c>
      <c r="B1806" s="32" t="s">
        <v>3156</v>
      </c>
      <c r="C1806" s="11" t="s">
        <v>30</v>
      </c>
      <c r="D1806" s="12">
        <v>0.12</v>
      </c>
      <c r="E1806" s="13"/>
      <c r="F1806" s="14"/>
      <c r="G1806" s="1">
        <v>1.3024783366847998</v>
      </c>
      <c r="H1806" s="16"/>
      <c r="I1806" s="15">
        <v>1.83</v>
      </c>
      <c r="J1806" s="89">
        <v>1.57</v>
      </c>
      <c r="K1806" s="89">
        <f t="shared" si="160"/>
        <v>1.1656050955414012</v>
      </c>
      <c r="L1806" s="82">
        <f t="shared" si="162"/>
        <v>1.3024783366847998</v>
      </c>
      <c r="M1806" s="83">
        <f t="shared" si="163"/>
        <v>140.50137714059045</v>
      </c>
    </row>
    <row r="1807" spans="1:13" ht="45">
      <c r="A1807" s="62" t="s">
        <v>3157</v>
      </c>
      <c r="B1807" s="32" t="s">
        <v>3158</v>
      </c>
      <c r="C1807" s="11" t="s">
        <v>16</v>
      </c>
      <c r="D1807" s="40">
        <v>0.1</v>
      </c>
      <c r="E1807" s="13"/>
      <c r="F1807" s="14"/>
      <c r="G1807" s="1">
        <v>1.085398613904</v>
      </c>
      <c r="H1807" s="16"/>
      <c r="I1807" s="15">
        <v>1.53</v>
      </c>
      <c r="J1807" s="89">
        <v>1.31</v>
      </c>
      <c r="K1807" s="89">
        <f t="shared" si="160"/>
        <v>1.16793893129771</v>
      </c>
      <c r="L1807" s="82">
        <f t="shared" si="162"/>
        <v>1.085398613904</v>
      </c>
      <c r="M1807" s="83">
        <f t="shared" si="163"/>
        <v>140.9620373935104</v>
      </c>
    </row>
    <row r="1808" spans="1:13" ht="30">
      <c r="A1808" s="62" t="s">
        <v>3159</v>
      </c>
      <c r="B1808" s="32" t="s">
        <v>3160</v>
      </c>
      <c r="C1808" s="11" t="s">
        <v>16</v>
      </c>
      <c r="D1808" s="12">
        <v>0.27</v>
      </c>
      <c r="E1808" s="13"/>
      <c r="F1808" s="14"/>
      <c r="G1808" s="1">
        <v>2.930576257540801</v>
      </c>
      <c r="H1808" s="16"/>
      <c r="I1808" s="15">
        <v>4.12</v>
      </c>
      <c r="J1808" s="89">
        <v>3.53</v>
      </c>
      <c r="K1808" s="89">
        <f t="shared" si="160"/>
        <v>1.1671388101983005</v>
      </c>
      <c r="L1808" s="82">
        <f t="shared" si="162"/>
        <v>2.930576257540801</v>
      </c>
      <c r="M1808" s="83">
        <f t="shared" si="163"/>
        <v>140.58668459483482</v>
      </c>
    </row>
    <row r="1809" spans="1:13" ht="45">
      <c r="A1809" s="62" t="s">
        <v>3161</v>
      </c>
      <c r="B1809" s="32" t="s">
        <v>3162</v>
      </c>
      <c r="C1809" s="11" t="s">
        <v>16</v>
      </c>
      <c r="D1809" s="12">
        <v>0.15</v>
      </c>
      <c r="E1809" s="13"/>
      <c r="F1809" s="14"/>
      <c r="G1809" s="1">
        <v>1.628097920856</v>
      </c>
      <c r="H1809" s="16"/>
      <c r="I1809" s="15">
        <v>2.29</v>
      </c>
      <c r="J1809" s="89">
        <v>1.96</v>
      </c>
      <c r="K1809" s="89">
        <f t="shared" si="160"/>
        <v>1.1683673469387756</v>
      </c>
      <c r="L1809" s="82">
        <f t="shared" si="162"/>
        <v>1.628097920856</v>
      </c>
      <c r="M1809" s="83">
        <f t="shared" si="163"/>
        <v>140.6549305582304</v>
      </c>
    </row>
    <row r="1810" spans="1:13" ht="15">
      <c r="A1810" s="62" t="s">
        <v>3163</v>
      </c>
      <c r="B1810" s="32" t="s">
        <v>3164</v>
      </c>
      <c r="C1810" s="11" t="s">
        <v>16</v>
      </c>
      <c r="D1810" s="12">
        <v>0.32</v>
      </c>
      <c r="E1810" s="13"/>
      <c r="F1810" s="14"/>
      <c r="G1810" s="1">
        <v>3.4732755644928006</v>
      </c>
      <c r="H1810" s="16"/>
      <c r="I1810" s="15">
        <v>4.88</v>
      </c>
      <c r="J1810" s="89">
        <v>4.19</v>
      </c>
      <c r="K1810" s="89">
        <f t="shared" si="160"/>
        <v>1.1646778042959425</v>
      </c>
      <c r="L1810" s="82">
        <f t="shared" si="162"/>
        <v>3.4732755644928006</v>
      </c>
      <c r="M1810" s="83">
        <f t="shared" si="163"/>
        <v>140.5013771405904</v>
      </c>
    </row>
    <row r="1811" spans="1:13" ht="30">
      <c r="A1811" s="62" t="s">
        <v>3165</v>
      </c>
      <c r="B1811" s="32" t="s">
        <v>3166</v>
      </c>
      <c r="C1811" s="11"/>
      <c r="D1811" s="12"/>
      <c r="E1811" s="13"/>
      <c r="F1811" s="14"/>
      <c r="G1811" s="1"/>
      <c r="H1811" s="16"/>
      <c r="I1811" s="15"/>
      <c r="J1811" s="89"/>
      <c r="K1811" s="89"/>
      <c r="L1811" s="82">
        <f t="shared" si="162"/>
        <v>0</v>
      </c>
      <c r="M1811" s="83" t="e">
        <f t="shared" si="163"/>
        <v>#DIV/0!</v>
      </c>
    </row>
    <row r="1812" spans="1:13" ht="15">
      <c r="A1812" s="62" t="s">
        <v>3167</v>
      </c>
      <c r="B1812" s="32" t="s">
        <v>3168</v>
      </c>
      <c r="C1812" s="11" t="s">
        <v>16</v>
      </c>
      <c r="D1812" s="12">
        <v>0.5</v>
      </c>
      <c r="E1812" s="13"/>
      <c r="F1812" s="14"/>
      <c r="G1812" s="1">
        <v>6.620558555599999</v>
      </c>
      <c r="H1812" s="16"/>
      <c r="I1812" s="15">
        <v>9.71</v>
      </c>
      <c r="J1812" s="89">
        <v>8.32</v>
      </c>
      <c r="K1812" s="89">
        <f t="shared" si="160"/>
        <v>1.1670673076923077</v>
      </c>
      <c r="L1812" s="82">
        <f t="shared" si="162"/>
        <v>6.620558555599999</v>
      </c>
      <c r="M1812" s="83">
        <f t="shared" si="163"/>
        <v>146.664362507402</v>
      </c>
    </row>
    <row r="1813" spans="1:13" ht="15">
      <c r="A1813" s="62" t="s">
        <v>3169</v>
      </c>
      <c r="B1813" s="32" t="s">
        <v>3170</v>
      </c>
      <c r="C1813" s="11" t="s">
        <v>16</v>
      </c>
      <c r="D1813" s="12">
        <v>0.69</v>
      </c>
      <c r="E1813" s="13"/>
      <c r="F1813" s="14"/>
      <c r="G1813" s="1">
        <v>9.136370806728</v>
      </c>
      <c r="H1813" s="16"/>
      <c r="I1813" s="15">
        <v>13.4</v>
      </c>
      <c r="J1813" s="89">
        <v>11.49</v>
      </c>
      <c r="K1813" s="89">
        <f t="shared" si="160"/>
        <v>1.166231505657093</v>
      </c>
      <c r="L1813" s="82">
        <f t="shared" si="162"/>
        <v>9.136370806728</v>
      </c>
      <c r="M1813" s="83">
        <f t="shared" si="163"/>
        <v>146.66655156041034</v>
      </c>
    </row>
    <row r="1814" spans="1:13" ht="30">
      <c r="A1814" s="62" t="s">
        <v>3171</v>
      </c>
      <c r="B1814" s="32" t="s">
        <v>3172</v>
      </c>
      <c r="C1814" s="11"/>
      <c r="D1814" s="12"/>
      <c r="E1814" s="13"/>
      <c r="F1814" s="14"/>
      <c r="G1814" s="1"/>
      <c r="H1814" s="16"/>
      <c r="I1814" s="15"/>
      <c r="J1814" s="89"/>
      <c r="K1814" s="89"/>
      <c r="L1814" s="82">
        <f t="shared" si="162"/>
        <v>0</v>
      </c>
      <c r="M1814" s="83" t="e">
        <f t="shared" si="163"/>
        <v>#DIV/0!</v>
      </c>
    </row>
    <row r="1815" spans="1:13" ht="15">
      <c r="A1815" s="62" t="s">
        <v>3173</v>
      </c>
      <c r="B1815" s="32" t="s">
        <v>3174</v>
      </c>
      <c r="C1815" s="11" t="s">
        <v>16</v>
      </c>
      <c r="D1815" s="12">
        <v>1.91</v>
      </c>
      <c r="E1815" s="13"/>
      <c r="F1815" s="14"/>
      <c r="G1815" s="1">
        <v>25.29053368239199</v>
      </c>
      <c r="H1815" s="16"/>
      <c r="I1815" s="15">
        <v>37.09</v>
      </c>
      <c r="J1815" s="89">
        <v>31.79</v>
      </c>
      <c r="K1815" s="89">
        <f t="shared" si="160"/>
        <v>1.1667190940547343</v>
      </c>
      <c r="L1815" s="82">
        <f t="shared" si="162"/>
        <v>25.29053368239199</v>
      </c>
      <c r="M1815" s="83">
        <f t="shared" si="163"/>
        <v>146.65566360042115</v>
      </c>
    </row>
    <row r="1816" spans="1:13" ht="15">
      <c r="A1816" s="62" t="s">
        <v>3175</v>
      </c>
      <c r="B1816" s="32" t="s">
        <v>3176</v>
      </c>
      <c r="C1816" s="11" t="s">
        <v>16</v>
      </c>
      <c r="D1816" s="12">
        <v>2.35</v>
      </c>
      <c r="E1816" s="13"/>
      <c r="F1816" s="14"/>
      <c r="G1816" s="1">
        <v>29.626533299791998</v>
      </c>
      <c r="H1816" s="16"/>
      <c r="I1816" s="15">
        <v>41.74</v>
      </c>
      <c r="J1816" s="89">
        <v>35.67</v>
      </c>
      <c r="K1816" s="89">
        <f t="shared" si="160"/>
        <v>1.1701710120549482</v>
      </c>
      <c r="L1816" s="82">
        <f t="shared" si="162"/>
        <v>29.626533299791998</v>
      </c>
      <c r="M1816" s="83">
        <f t="shared" si="163"/>
        <v>140.88722287427754</v>
      </c>
    </row>
    <row r="1817" spans="1:13" ht="30">
      <c r="A1817" s="62" t="s">
        <v>3177</v>
      </c>
      <c r="B1817" s="32" t="s">
        <v>3178</v>
      </c>
      <c r="C1817" s="11" t="s">
        <v>3179</v>
      </c>
      <c r="D1817" s="12">
        <v>0.23</v>
      </c>
      <c r="E1817" s="13"/>
      <c r="F1817" s="14"/>
      <c r="G1817" s="1">
        <v>2.8996181527456</v>
      </c>
      <c r="H1817" s="16"/>
      <c r="I1817" s="15">
        <v>4.25</v>
      </c>
      <c r="J1817" s="89">
        <v>3.5</v>
      </c>
      <c r="K1817" s="89">
        <f t="shared" si="160"/>
        <v>1.2142857142857142</v>
      </c>
      <c r="L1817" s="82">
        <f t="shared" si="162"/>
        <v>2.8996181527456</v>
      </c>
      <c r="M1817" s="83">
        <f t="shared" si="163"/>
        <v>146.57102335960155</v>
      </c>
    </row>
    <row r="1818" spans="1:13" ht="30">
      <c r="A1818" s="62" t="s">
        <v>3180</v>
      </c>
      <c r="B1818" s="32" t="s">
        <v>3181</v>
      </c>
      <c r="C1818" s="11"/>
      <c r="D1818" s="12"/>
      <c r="E1818" s="13"/>
      <c r="F1818" s="14"/>
      <c r="G1818" s="1"/>
      <c r="H1818" s="16"/>
      <c r="I1818" s="15"/>
      <c r="J1818" s="89"/>
      <c r="K1818" s="89"/>
      <c r="L1818" s="82">
        <f t="shared" si="162"/>
        <v>0</v>
      </c>
      <c r="M1818" s="83" t="e">
        <f t="shared" si="163"/>
        <v>#DIV/0!</v>
      </c>
    </row>
    <row r="1819" spans="1:13" ht="15">
      <c r="A1819" s="62" t="s">
        <v>3182</v>
      </c>
      <c r="B1819" s="32" t="s">
        <v>3183</v>
      </c>
      <c r="C1819" s="11" t="s">
        <v>3184</v>
      </c>
      <c r="D1819" s="12">
        <v>0.033</v>
      </c>
      <c r="E1819" s="13"/>
      <c r="F1819" s="14"/>
      <c r="G1819" s="1">
        <v>0.29786918661984</v>
      </c>
      <c r="H1819" s="16"/>
      <c r="I1819" s="15">
        <v>0.46</v>
      </c>
      <c r="J1819" s="89">
        <v>0.38</v>
      </c>
      <c r="K1819" s="89">
        <f t="shared" si="160"/>
        <v>1.2105263157894737</v>
      </c>
      <c r="L1819" s="82">
        <f t="shared" si="162"/>
        <v>0.29786918661984</v>
      </c>
      <c r="M1819" s="83">
        <f t="shared" si="163"/>
        <v>154.4302065010443</v>
      </c>
    </row>
    <row r="1820" spans="1:13" ht="15">
      <c r="A1820" s="62" t="s">
        <v>3185</v>
      </c>
      <c r="B1820" s="32" t="s">
        <v>3186</v>
      </c>
      <c r="C1820" s="11" t="s">
        <v>3184</v>
      </c>
      <c r="D1820" s="12">
        <v>0.05</v>
      </c>
      <c r="E1820" s="13"/>
      <c r="F1820" s="14"/>
      <c r="G1820" s="1">
        <v>0.45131694942399997</v>
      </c>
      <c r="H1820" s="16"/>
      <c r="I1820" s="15">
        <v>0.69</v>
      </c>
      <c r="J1820" s="89">
        <v>0.57</v>
      </c>
      <c r="K1820" s="89">
        <f t="shared" si="160"/>
        <v>1.2105263157894737</v>
      </c>
      <c r="L1820" s="82">
        <f t="shared" si="162"/>
        <v>0.45131694942399997</v>
      </c>
      <c r="M1820" s="83">
        <f t="shared" si="163"/>
        <v>152.88590443603388</v>
      </c>
    </row>
    <row r="1821" spans="1:13" ht="15">
      <c r="A1821" s="62" t="s">
        <v>3187</v>
      </c>
      <c r="B1821" s="32" t="s">
        <v>3188</v>
      </c>
      <c r="C1821" s="11" t="s">
        <v>3184</v>
      </c>
      <c r="D1821" s="12">
        <v>0.19</v>
      </c>
      <c r="E1821" s="13"/>
      <c r="F1821" s="14"/>
      <c r="G1821" s="1">
        <v>1.7150044078112001</v>
      </c>
      <c r="H1821" s="16"/>
      <c r="I1821" s="15">
        <v>2.64</v>
      </c>
      <c r="J1821" s="89">
        <v>2.17</v>
      </c>
      <c r="K1821" s="89">
        <f t="shared" si="160"/>
        <v>1.2165898617511521</v>
      </c>
      <c r="L1821" s="82">
        <f t="shared" si="162"/>
        <v>1.7150044078112001</v>
      </c>
      <c r="M1821" s="83">
        <f t="shared" si="163"/>
        <v>153.93546442072062</v>
      </c>
    </row>
    <row r="1822" spans="1:13" ht="15">
      <c r="A1822" s="62" t="s">
        <v>3189</v>
      </c>
      <c r="B1822" s="32" t="s">
        <v>3190</v>
      </c>
      <c r="C1822" s="11" t="s">
        <v>3184</v>
      </c>
      <c r="D1822" s="12">
        <v>0.4</v>
      </c>
      <c r="E1822" s="13"/>
      <c r="F1822" s="14"/>
      <c r="G1822" s="1">
        <v>3.6105355953919998</v>
      </c>
      <c r="H1822" s="16"/>
      <c r="I1822" s="15">
        <v>5.55</v>
      </c>
      <c r="J1822" s="89">
        <v>4.56</v>
      </c>
      <c r="K1822" s="89">
        <f t="shared" si="160"/>
        <v>1.217105263157895</v>
      </c>
      <c r="L1822" s="82">
        <f t="shared" si="162"/>
        <v>3.6105355953919998</v>
      </c>
      <c r="M1822" s="83">
        <f t="shared" si="163"/>
        <v>153.71680609057753</v>
      </c>
    </row>
    <row r="1823" spans="1:13" ht="15">
      <c r="A1823" s="62" t="s">
        <v>3191</v>
      </c>
      <c r="B1823" s="32" t="s">
        <v>3192</v>
      </c>
      <c r="C1823" s="11"/>
      <c r="D1823" s="12"/>
      <c r="E1823" s="13"/>
      <c r="F1823" s="14"/>
      <c r="G1823" s="1"/>
      <c r="H1823" s="16"/>
      <c r="I1823" s="15"/>
      <c r="J1823" s="89"/>
      <c r="K1823" s="89"/>
      <c r="L1823" s="82">
        <f t="shared" si="162"/>
        <v>0</v>
      </c>
      <c r="M1823" s="83" t="e">
        <f t="shared" si="163"/>
        <v>#DIV/0!</v>
      </c>
    </row>
    <row r="1824" spans="1:13" ht="15">
      <c r="A1824" s="62" t="s">
        <v>3193</v>
      </c>
      <c r="B1824" s="32" t="s">
        <v>3194</v>
      </c>
      <c r="C1824" s="11" t="s">
        <v>3184</v>
      </c>
      <c r="D1824" s="12">
        <v>0.25</v>
      </c>
      <c r="E1824" s="13"/>
      <c r="F1824" s="14"/>
      <c r="G1824" s="1">
        <v>2.25658474712</v>
      </c>
      <c r="H1824" s="16"/>
      <c r="I1824" s="15">
        <v>3.47</v>
      </c>
      <c r="J1824" s="89">
        <v>2.85</v>
      </c>
      <c r="K1824" s="89">
        <f t="shared" si="160"/>
        <v>1.2175438596491228</v>
      </c>
      <c r="L1824" s="82">
        <f t="shared" si="162"/>
        <v>2.25658474712</v>
      </c>
      <c r="M1824" s="83">
        <f t="shared" si="163"/>
        <v>153.77219953421383</v>
      </c>
    </row>
    <row r="1825" spans="1:13" ht="15">
      <c r="A1825" s="62" t="s">
        <v>3195</v>
      </c>
      <c r="B1825" s="32" t="s">
        <v>3196</v>
      </c>
      <c r="C1825" s="11" t="s">
        <v>3184</v>
      </c>
      <c r="D1825" s="12">
        <v>0.3</v>
      </c>
      <c r="E1825" s="13"/>
      <c r="F1825" s="14"/>
      <c r="G1825" s="1">
        <v>2.707901696544</v>
      </c>
      <c r="H1825" s="16"/>
      <c r="I1825" s="15">
        <v>4.16</v>
      </c>
      <c r="J1825" s="89">
        <v>3.42</v>
      </c>
      <c r="K1825" s="89">
        <f t="shared" si="160"/>
        <v>1.216374269005848</v>
      </c>
      <c r="L1825" s="82">
        <f t="shared" si="162"/>
        <v>2.707901696544</v>
      </c>
      <c r="M1825" s="83">
        <f t="shared" si="163"/>
        <v>153.62448368451714</v>
      </c>
    </row>
    <row r="1826" spans="1:13" ht="30">
      <c r="A1826" s="62" t="s">
        <v>3197</v>
      </c>
      <c r="B1826" s="32" t="s">
        <v>3198</v>
      </c>
      <c r="C1826" s="11" t="s">
        <v>3184</v>
      </c>
      <c r="D1826" s="12">
        <v>0.08</v>
      </c>
      <c r="E1826" s="13"/>
      <c r="F1826" s="14"/>
      <c r="G1826" s="1">
        <v>0.8892062871295998</v>
      </c>
      <c r="H1826" s="16"/>
      <c r="I1826" s="15">
        <v>1.26</v>
      </c>
      <c r="J1826" s="89">
        <v>1.07</v>
      </c>
      <c r="K1826" s="89">
        <f t="shared" si="160"/>
        <v>1.1775700934579438</v>
      </c>
      <c r="L1826" s="82">
        <f t="shared" si="162"/>
        <v>0.8892062871295998</v>
      </c>
      <c r="M1826" s="83">
        <f t="shared" si="163"/>
        <v>141.69940296613734</v>
      </c>
    </row>
    <row r="1827" spans="1:13" ht="30">
      <c r="A1827" s="62" t="s">
        <v>3199</v>
      </c>
      <c r="B1827" s="32" t="s">
        <v>3200</v>
      </c>
      <c r="C1827" s="11"/>
      <c r="D1827" s="12"/>
      <c r="E1827" s="13"/>
      <c r="F1827" s="14"/>
      <c r="G1827" s="1"/>
      <c r="H1827" s="16"/>
      <c r="I1827" s="15"/>
      <c r="J1827" s="89"/>
      <c r="K1827" s="89"/>
      <c r="L1827" s="82">
        <f t="shared" si="162"/>
        <v>0</v>
      </c>
      <c r="M1827" s="83" t="e">
        <f t="shared" si="163"/>
        <v>#DIV/0!</v>
      </c>
    </row>
    <row r="1828" spans="1:13" ht="15">
      <c r="A1828" s="62" t="s">
        <v>3201</v>
      </c>
      <c r="B1828" s="32" t="s">
        <v>3202</v>
      </c>
      <c r="C1828" s="11" t="s">
        <v>3184</v>
      </c>
      <c r="D1828" s="12">
        <v>0.42</v>
      </c>
      <c r="E1828" s="13"/>
      <c r="F1828" s="14"/>
      <c r="G1828" s="1">
        <v>4.6683330074304</v>
      </c>
      <c r="H1828" s="16"/>
      <c r="I1828" s="15">
        <v>6.63</v>
      </c>
      <c r="J1828" s="89">
        <v>5.63</v>
      </c>
      <c r="K1828" s="89">
        <f t="shared" si="160"/>
        <v>1.177619893428064</v>
      </c>
      <c r="L1828" s="82">
        <f t="shared" si="162"/>
        <v>4.6683330074304</v>
      </c>
      <c r="M1828" s="83">
        <f t="shared" si="163"/>
        <v>142.02071680506282</v>
      </c>
    </row>
    <row r="1829" spans="1:13" ht="15">
      <c r="A1829" s="62" t="s">
        <v>3203</v>
      </c>
      <c r="B1829" s="32" t="s">
        <v>3204</v>
      </c>
      <c r="C1829" s="11" t="s">
        <v>3184</v>
      </c>
      <c r="D1829" s="12">
        <v>0.17</v>
      </c>
      <c r="E1829" s="13"/>
      <c r="F1829" s="14"/>
      <c r="G1829" s="1">
        <v>1.8895633601504</v>
      </c>
      <c r="H1829" s="16"/>
      <c r="I1829" s="15">
        <v>2.68</v>
      </c>
      <c r="J1829" s="89">
        <v>2.28</v>
      </c>
      <c r="K1829" s="89">
        <f t="shared" si="160"/>
        <v>1.1754385964912282</v>
      </c>
      <c r="L1829" s="82">
        <f t="shared" si="162"/>
        <v>1.8895633601504</v>
      </c>
      <c r="M1829" s="83">
        <f t="shared" si="163"/>
        <v>141.83170866451843</v>
      </c>
    </row>
    <row r="1830" spans="1:13" ht="15">
      <c r="A1830" s="62" t="s">
        <v>3205</v>
      </c>
      <c r="B1830" s="32" t="s">
        <v>3206</v>
      </c>
      <c r="C1830" s="11" t="s">
        <v>201</v>
      </c>
      <c r="D1830" s="12">
        <v>4.67</v>
      </c>
      <c r="E1830" s="13"/>
      <c r="F1830" s="14"/>
      <c r="G1830" s="1">
        <v>54.057821901403834</v>
      </c>
      <c r="H1830" s="16"/>
      <c r="I1830" s="15">
        <v>80.98</v>
      </c>
      <c r="J1830" s="89">
        <v>66.58</v>
      </c>
      <c r="K1830" s="89">
        <f t="shared" si="160"/>
        <v>1.2162811655151697</v>
      </c>
      <c r="L1830" s="82">
        <f t="shared" si="162"/>
        <v>54.057821901403834</v>
      </c>
      <c r="M1830" s="83">
        <f t="shared" si="163"/>
        <v>149.80255798633468</v>
      </c>
    </row>
    <row r="1831" spans="1:13" ht="15">
      <c r="A1831" s="62" t="s">
        <v>3207</v>
      </c>
      <c r="B1831" s="32" t="s">
        <v>3208</v>
      </c>
      <c r="C1831" s="11" t="s">
        <v>201</v>
      </c>
      <c r="D1831" s="12">
        <v>6.23</v>
      </c>
      <c r="E1831" s="13"/>
      <c r="F1831" s="14"/>
      <c r="G1831" s="1">
        <v>72.11568103763295</v>
      </c>
      <c r="H1831" s="16"/>
      <c r="I1831" s="15">
        <v>108.03</v>
      </c>
      <c r="J1831" s="89">
        <v>88.82</v>
      </c>
      <c r="K1831" s="89">
        <f t="shared" si="160"/>
        <v>1.2162801170907453</v>
      </c>
      <c r="L1831" s="82">
        <f t="shared" si="162"/>
        <v>72.11568103763295</v>
      </c>
      <c r="M1831" s="83">
        <f t="shared" si="163"/>
        <v>149.80098425975547</v>
      </c>
    </row>
    <row r="1832" spans="1:13" ht="15">
      <c r="A1832" s="62" t="s">
        <v>3209</v>
      </c>
      <c r="B1832" s="32" t="s">
        <v>3210</v>
      </c>
      <c r="C1832" s="11"/>
      <c r="D1832" s="12"/>
      <c r="E1832" s="13"/>
      <c r="F1832" s="14"/>
      <c r="G1832" s="1"/>
      <c r="H1832" s="16"/>
      <c r="I1832" s="15"/>
      <c r="J1832" s="89"/>
      <c r="K1832" s="89"/>
      <c r="L1832" s="82">
        <f t="shared" si="162"/>
        <v>0</v>
      </c>
      <c r="M1832" s="83" t="e">
        <f t="shared" si="163"/>
        <v>#DIV/0!</v>
      </c>
    </row>
    <row r="1833" spans="1:13" ht="15">
      <c r="A1833" s="62" t="s">
        <v>3211</v>
      </c>
      <c r="B1833" s="32" t="s">
        <v>3212</v>
      </c>
      <c r="C1833" s="11" t="s">
        <v>16</v>
      </c>
      <c r="D1833" s="12">
        <v>0.81</v>
      </c>
      <c r="E1833" s="13"/>
      <c r="F1833" s="14"/>
      <c r="G1833" s="1">
        <v>10.2116987118432</v>
      </c>
      <c r="H1833" s="16"/>
      <c r="I1833" s="15">
        <v>14.98</v>
      </c>
      <c r="J1833" s="89">
        <v>12.32</v>
      </c>
      <c r="K1833" s="89">
        <f t="shared" si="160"/>
        <v>1.2159090909090908</v>
      </c>
      <c r="L1833" s="82">
        <f t="shared" si="162"/>
        <v>10.2116987118432</v>
      </c>
      <c r="M1833" s="83">
        <f t="shared" si="163"/>
        <v>146.69449640760237</v>
      </c>
    </row>
    <row r="1834" spans="1:13" ht="15">
      <c r="A1834" s="62" t="s">
        <v>3213</v>
      </c>
      <c r="B1834" s="32" t="s">
        <v>3214</v>
      </c>
      <c r="C1834" s="11" t="s">
        <v>16</v>
      </c>
      <c r="D1834" s="12">
        <v>0.36</v>
      </c>
      <c r="E1834" s="13"/>
      <c r="F1834" s="14"/>
      <c r="G1834" s="1">
        <v>4.5385327608192</v>
      </c>
      <c r="H1834" s="16"/>
      <c r="I1834" s="15">
        <v>6.66</v>
      </c>
      <c r="J1834" s="89">
        <v>5.47</v>
      </c>
      <c r="K1834" s="89">
        <f t="shared" si="160"/>
        <v>1.2175502742230349</v>
      </c>
      <c r="L1834" s="82">
        <f t="shared" si="162"/>
        <v>4.5385327608192</v>
      </c>
      <c r="M1834" s="83">
        <f t="shared" si="163"/>
        <v>146.74345985767167</v>
      </c>
    </row>
    <row r="1835" spans="1:13" ht="15">
      <c r="A1835" s="62" t="s">
        <v>3215</v>
      </c>
      <c r="B1835" s="32" t="s">
        <v>3216</v>
      </c>
      <c r="C1835" s="11" t="s">
        <v>16</v>
      </c>
      <c r="D1835" s="12">
        <v>1.15</v>
      </c>
      <c r="E1835" s="13"/>
      <c r="F1835" s="14"/>
      <c r="G1835" s="1">
        <v>14.498090763727998</v>
      </c>
      <c r="H1835" s="16"/>
      <c r="I1835" s="15">
        <v>21.27</v>
      </c>
      <c r="J1835" s="89">
        <v>17.49</v>
      </c>
      <c r="K1835" s="89">
        <f t="shared" si="160"/>
        <v>1.216123499142367</v>
      </c>
      <c r="L1835" s="82">
        <f t="shared" si="162"/>
        <v>14.498090763727998</v>
      </c>
      <c r="M1835" s="83">
        <f t="shared" si="163"/>
        <v>146.70897255805767</v>
      </c>
    </row>
    <row r="1836" spans="1:13" ht="15">
      <c r="A1836" s="62" t="s">
        <v>3217</v>
      </c>
      <c r="B1836" s="32" t="s">
        <v>3214</v>
      </c>
      <c r="C1836" s="11" t="s">
        <v>16</v>
      </c>
      <c r="D1836" s="12">
        <v>0.42</v>
      </c>
      <c r="E1836" s="13"/>
      <c r="F1836" s="14"/>
      <c r="G1836" s="1">
        <v>5.294954887622399</v>
      </c>
      <c r="H1836" s="16"/>
      <c r="I1836" s="15">
        <v>7.77</v>
      </c>
      <c r="J1836" s="89">
        <v>6.39</v>
      </c>
      <c r="K1836" s="89">
        <f t="shared" si="160"/>
        <v>1.215962441314554</v>
      </c>
      <c r="L1836" s="82">
        <f t="shared" si="162"/>
        <v>5.294954887622399</v>
      </c>
      <c r="M1836" s="83">
        <f t="shared" si="163"/>
        <v>146.74345985767167</v>
      </c>
    </row>
    <row r="1837" spans="1:13" ht="15">
      <c r="A1837" s="62" t="s">
        <v>3218</v>
      </c>
      <c r="B1837" s="32" t="s">
        <v>3219</v>
      </c>
      <c r="C1837" s="11"/>
      <c r="D1837" s="12"/>
      <c r="E1837" s="13"/>
      <c r="F1837" s="14"/>
      <c r="G1837" s="1"/>
      <c r="H1837" s="16"/>
      <c r="I1837" s="15"/>
      <c r="J1837" s="89"/>
      <c r="K1837" s="89"/>
      <c r="L1837" s="82">
        <f t="shared" si="162"/>
        <v>0</v>
      </c>
      <c r="M1837" s="83" t="e">
        <f t="shared" si="163"/>
        <v>#DIV/0!</v>
      </c>
    </row>
    <row r="1838" spans="1:13" ht="15">
      <c r="A1838" s="62" t="s">
        <v>3220</v>
      </c>
      <c r="B1838" s="32" t="s">
        <v>3221</v>
      </c>
      <c r="C1838" s="11" t="s">
        <v>16</v>
      </c>
      <c r="D1838" s="12">
        <v>0.38</v>
      </c>
      <c r="E1838" s="13"/>
      <c r="F1838" s="14"/>
      <c r="G1838" s="1">
        <v>3.4300088156224002</v>
      </c>
      <c r="H1838" s="16"/>
      <c r="I1838" s="15">
        <v>5.27</v>
      </c>
      <c r="J1838" s="89">
        <v>4.33</v>
      </c>
      <c r="K1838" s="89">
        <f t="shared" si="160"/>
        <v>1.2170900692840645</v>
      </c>
      <c r="L1838" s="82">
        <f t="shared" si="162"/>
        <v>3.4300088156224002</v>
      </c>
      <c r="M1838" s="83">
        <f t="shared" si="163"/>
        <v>153.64391998052983</v>
      </c>
    </row>
    <row r="1839" spans="1:13" ht="15">
      <c r="A1839" s="62" t="s">
        <v>3222</v>
      </c>
      <c r="B1839" s="32" t="s">
        <v>3214</v>
      </c>
      <c r="C1839" s="11" t="s">
        <v>16</v>
      </c>
      <c r="D1839" s="12">
        <v>0.27</v>
      </c>
      <c r="E1839" s="13"/>
      <c r="F1839" s="14"/>
      <c r="G1839" s="1">
        <v>2.4371115268896</v>
      </c>
      <c r="H1839" s="16"/>
      <c r="I1839" s="15">
        <v>3.75</v>
      </c>
      <c r="J1839" s="89">
        <v>3.08</v>
      </c>
      <c r="K1839" s="89">
        <f t="shared" si="160"/>
        <v>1.2175324675324675</v>
      </c>
      <c r="L1839" s="82">
        <f t="shared" si="162"/>
        <v>2.4371115268896</v>
      </c>
      <c r="M1839" s="83">
        <f t="shared" si="163"/>
        <v>153.87067676734486</v>
      </c>
    </row>
    <row r="1840" spans="1:13" ht="15">
      <c r="A1840" s="62" t="s">
        <v>3223</v>
      </c>
      <c r="B1840" s="32" t="s">
        <v>3224</v>
      </c>
      <c r="C1840" s="11"/>
      <c r="D1840" s="12"/>
      <c r="E1840" s="13"/>
      <c r="F1840" s="14"/>
      <c r="G1840" s="1"/>
      <c r="H1840" s="16"/>
      <c r="I1840" s="15"/>
      <c r="J1840" s="89"/>
      <c r="K1840" s="89"/>
      <c r="L1840" s="82">
        <f t="shared" si="162"/>
        <v>0</v>
      </c>
      <c r="M1840" s="83" t="e">
        <f t="shared" si="163"/>
        <v>#DIV/0!</v>
      </c>
    </row>
    <row r="1841" spans="1:13" ht="15">
      <c r="A1841" s="62" t="s">
        <v>3225</v>
      </c>
      <c r="B1841" s="32" t="s">
        <v>3226</v>
      </c>
      <c r="C1841" s="11" t="s">
        <v>3227</v>
      </c>
      <c r="D1841" s="12">
        <v>15.48</v>
      </c>
      <c r="E1841" s="13"/>
      <c r="F1841" s="14"/>
      <c r="G1841" s="1">
        <v>98.38847767836673</v>
      </c>
      <c r="H1841" s="16"/>
      <c r="I1841" s="15">
        <v>149.62</v>
      </c>
      <c r="J1841" s="89">
        <v>122.56</v>
      </c>
      <c r="K1841" s="89">
        <f t="shared" si="160"/>
        <v>1.220789817232376</v>
      </c>
      <c r="L1841" s="82">
        <f t="shared" si="162"/>
        <v>98.38847767836673</v>
      </c>
      <c r="M1841" s="83">
        <f t="shared" si="163"/>
        <v>152.0706525098496</v>
      </c>
    </row>
    <row r="1842" spans="1:13" ht="15">
      <c r="A1842" s="62" t="s">
        <v>3228</v>
      </c>
      <c r="B1842" s="32" t="s">
        <v>3229</v>
      </c>
      <c r="C1842" s="11" t="s">
        <v>3227</v>
      </c>
      <c r="D1842" s="12">
        <v>19.08</v>
      </c>
      <c r="E1842" s="13"/>
      <c r="F1842" s="14"/>
      <c r="G1842" s="1">
        <v>141.09242114297086</v>
      </c>
      <c r="H1842" s="16"/>
      <c r="I1842" s="15">
        <v>214.35</v>
      </c>
      <c r="J1842" s="89">
        <v>176.24</v>
      </c>
      <c r="K1842" s="89">
        <f t="shared" si="160"/>
        <v>1.216239219246482</v>
      </c>
      <c r="L1842" s="82">
        <f t="shared" si="162"/>
        <v>141.09242114297086</v>
      </c>
      <c r="M1842" s="83">
        <f t="shared" si="163"/>
        <v>151.92169661813105</v>
      </c>
    </row>
    <row r="1843" spans="1:13" ht="15">
      <c r="A1843" s="62" t="s">
        <v>3230</v>
      </c>
      <c r="B1843" s="32" t="s">
        <v>3231</v>
      </c>
      <c r="C1843" s="11" t="s">
        <v>3227</v>
      </c>
      <c r="D1843" s="12">
        <v>26.88</v>
      </c>
      <c r="E1843" s="13"/>
      <c r="F1843" s="14"/>
      <c r="G1843" s="1">
        <v>198.77171280519167</v>
      </c>
      <c r="H1843" s="16"/>
      <c r="I1843" s="15">
        <v>301.98</v>
      </c>
      <c r="J1843" s="89">
        <v>248.29</v>
      </c>
      <c r="K1843" s="89">
        <f t="shared" si="160"/>
        <v>1.2162390752748804</v>
      </c>
      <c r="L1843" s="82">
        <f t="shared" si="162"/>
        <v>198.77171280519167</v>
      </c>
      <c r="M1843" s="83">
        <f t="shared" si="163"/>
        <v>151.92302553430162</v>
      </c>
    </row>
    <row r="1844" spans="1:13" ht="30">
      <c r="A1844" s="62" t="s">
        <v>3232</v>
      </c>
      <c r="B1844" s="32" t="s">
        <v>3233</v>
      </c>
      <c r="C1844" s="11"/>
      <c r="D1844" s="12"/>
      <c r="E1844" s="13"/>
      <c r="F1844" s="14"/>
      <c r="G1844" s="1"/>
      <c r="H1844" s="16"/>
      <c r="I1844" s="15"/>
      <c r="J1844" s="89"/>
      <c r="K1844" s="89"/>
      <c r="L1844" s="82">
        <f t="shared" si="162"/>
        <v>0</v>
      </c>
      <c r="M1844" s="83" t="e">
        <f t="shared" si="163"/>
        <v>#DIV/0!</v>
      </c>
    </row>
    <row r="1845" spans="1:13" ht="15">
      <c r="A1845" s="62" t="s">
        <v>3234</v>
      </c>
      <c r="B1845" s="32" t="s">
        <v>3235</v>
      </c>
      <c r="C1845" s="11" t="s">
        <v>3227</v>
      </c>
      <c r="D1845" s="12">
        <v>15</v>
      </c>
      <c r="E1845" s="13"/>
      <c r="F1845" s="14"/>
      <c r="G1845" s="1">
        <v>110.92171473504</v>
      </c>
      <c r="H1845" s="16"/>
      <c r="I1845" s="15">
        <v>162.39</v>
      </c>
      <c r="J1845" s="89">
        <v>133.52</v>
      </c>
      <c r="K1845" s="89">
        <f t="shared" si="160"/>
        <v>1.216222288795686</v>
      </c>
      <c r="L1845" s="82">
        <f t="shared" si="162"/>
        <v>110.92171473504</v>
      </c>
      <c r="M1845" s="83">
        <f t="shared" si="163"/>
        <v>146.40054960194485</v>
      </c>
    </row>
    <row r="1846" spans="1:13" ht="15">
      <c r="A1846" s="62" t="s">
        <v>3236</v>
      </c>
      <c r="B1846" s="32" t="s">
        <v>3237</v>
      </c>
      <c r="C1846" s="11" t="s">
        <v>3227</v>
      </c>
      <c r="D1846" s="63">
        <v>24</v>
      </c>
      <c r="E1846" s="13"/>
      <c r="F1846" s="14"/>
      <c r="G1846" s="1">
        <v>177.47474357606396</v>
      </c>
      <c r="H1846" s="16"/>
      <c r="I1846" s="15">
        <v>259.82</v>
      </c>
      <c r="J1846" s="89">
        <v>213.63</v>
      </c>
      <c r="K1846" s="89">
        <f t="shared" si="160"/>
        <v>1.2162149510836493</v>
      </c>
      <c r="L1846" s="82">
        <f t="shared" si="162"/>
        <v>177.47474357606396</v>
      </c>
      <c r="M1846" s="83">
        <f t="shared" si="163"/>
        <v>146.3982957601196</v>
      </c>
    </row>
    <row r="1847" spans="1:13" ht="15">
      <c r="A1847" s="62" t="s">
        <v>3238</v>
      </c>
      <c r="B1847" s="32" t="s">
        <v>3239</v>
      </c>
      <c r="C1847" s="11" t="s">
        <v>3227</v>
      </c>
      <c r="D1847" s="12">
        <v>32</v>
      </c>
      <c r="E1847" s="13"/>
      <c r="F1847" s="14"/>
      <c r="G1847" s="1">
        <v>236.63299143475197</v>
      </c>
      <c r="H1847" s="16"/>
      <c r="I1847" s="15">
        <v>346.43</v>
      </c>
      <c r="J1847" s="89">
        <v>284.84</v>
      </c>
      <c r="K1847" s="89">
        <f t="shared" si="160"/>
        <v>1.2162266535598933</v>
      </c>
      <c r="L1847" s="82">
        <f t="shared" si="162"/>
        <v>236.63299143475197</v>
      </c>
      <c r="M1847" s="83">
        <f t="shared" si="163"/>
        <v>146.3997044112604</v>
      </c>
    </row>
    <row r="1848" spans="1:13" ht="15">
      <c r="A1848" s="62" t="s">
        <v>3240</v>
      </c>
      <c r="B1848" s="32" t="s">
        <v>3241</v>
      </c>
      <c r="C1848" s="11" t="s">
        <v>3227</v>
      </c>
      <c r="D1848" s="12">
        <v>39</v>
      </c>
      <c r="E1848" s="13"/>
      <c r="F1848" s="14"/>
      <c r="G1848" s="1">
        <v>288.396458311104</v>
      </c>
      <c r="H1848" s="16"/>
      <c r="I1848" s="15">
        <v>422.21</v>
      </c>
      <c r="J1848" s="89">
        <v>347.15</v>
      </c>
      <c r="K1848" s="89">
        <f t="shared" si="160"/>
        <v>1.2162177732968458</v>
      </c>
      <c r="L1848" s="82">
        <f t="shared" si="162"/>
        <v>288.396458311104</v>
      </c>
      <c r="M1848" s="83">
        <f t="shared" si="163"/>
        <v>146.39916262236002</v>
      </c>
    </row>
    <row r="1849" spans="1:13" ht="15">
      <c r="A1849" s="62" t="s">
        <v>3242</v>
      </c>
      <c r="B1849" s="32" t="s">
        <v>3243</v>
      </c>
      <c r="C1849" s="11" t="s">
        <v>3227</v>
      </c>
      <c r="D1849" s="12">
        <v>48</v>
      </c>
      <c r="E1849" s="13"/>
      <c r="F1849" s="14"/>
      <c r="G1849" s="1">
        <v>354.9494871521279</v>
      </c>
      <c r="H1849" s="16"/>
      <c r="I1849" s="15">
        <v>519.64</v>
      </c>
      <c r="J1849" s="89">
        <v>427.26</v>
      </c>
      <c r="K1849" s="89">
        <f t="shared" si="160"/>
        <v>1.2162149510836493</v>
      </c>
      <c r="L1849" s="82">
        <f t="shared" si="162"/>
        <v>354.9494871521279</v>
      </c>
      <c r="M1849" s="83">
        <f t="shared" si="163"/>
        <v>146.3982957601196</v>
      </c>
    </row>
    <row r="1850" spans="1:13" ht="15">
      <c r="A1850" s="62" t="s">
        <v>3244</v>
      </c>
      <c r="B1850" s="32" t="s">
        <v>3245</v>
      </c>
      <c r="C1850" s="11" t="s">
        <v>3227</v>
      </c>
      <c r="D1850" s="12">
        <v>21</v>
      </c>
      <c r="E1850" s="13"/>
      <c r="F1850" s="14"/>
      <c r="G1850" s="1">
        <v>175.76743739385603</v>
      </c>
      <c r="H1850" s="16"/>
      <c r="I1850" s="15">
        <v>257.32</v>
      </c>
      <c r="J1850" s="89">
        <v>211.58</v>
      </c>
      <c r="K1850" s="89">
        <f t="shared" si="160"/>
        <v>1.2161830040646562</v>
      </c>
      <c r="L1850" s="82">
        <f t="shared" si="162"/>
        <v>175.76743739385603</v>
      </c>
      <c r="M1850" s="83">
        <f t="shared" si="163"/>
        <v>146.39799260622016</v>
      </c>
    </row>
    <row r="1851" spans="1:13" ht="15">
      <c r="A1851" s="62" t="s">
        <v>3246</v>
      </c>
      <c r="B1851" s="32" t="s">
        <v>3237</v>
      </c>
      <c r="C1851" s="11" t="s">
        <v>3227</v>
      </c>
      <c r="D1851" s="12">
        <v>32</v>
      </c>
      <c r="E1851" s="13"/>
      <c r="F1851" s="14"/>
      <c r="G1851" s="1">
        <v>267.83609507635197</v>
      </c>
      <c r="H1851" s="16"/>
      <c r="I1851" s="15">
        <v>392.11</v>
      </c>
      <c r="J1851" s="89">
        <v>322.4</v>
      </c>
      <c r="K1851" s="89">
        <f t="shared" si="160"/>
        <v>1.2162220843672458</v>
      </c>
      <c r="L1851" s="82">
        <f t="shared" si="162"/>
        <v>267.83609507635197</v>
      </c>
      <c r="M1851" s="83">
        <f t="shared" si="163"/>
        <v>146.39923714845878</v>
      </c>
    </row>
    <row r="1852" spans="1:13" ht="15">
      <c r="A1852" s="62" t="s">
        <v>3247</v>
      </c>
      <c r="B1852" s="32" t="s">
        <v>3239</v>
      </c>
      <c r="C1852" s="11" t="s">
        <v>3227</v>
      </c>
      <c r="D1852" s="12">
        <v>44</v>
      </c>
      <c r="E1852" s="13"/>
      <c r="F1852" s="14"/>
      <c r="G1852" s="1">
        <v>368.27463072998404</v>
      </c>
      <c r="H1852" s="16"/>
      <c r="I1852" s="15">
        <v>539.15</v>
      </c>
      <c r="J1852" s="89">
        <v>443.3</v>
      </c>
      <c r="K1852" s="89">
        <f t="shared" si="160"/>
        <v>1.2162192646063612</v>
      </c>
      <c r="L1852" s="82">
        <f t="shared" si="162"/>
        <v>368.27463072998404</v>
      </c>
      <c r="M1852" s="83">
        <f t="shared" si="163"/>
        <v>146.3988977278482</v>
      </c>
    </row>
    <row r="1853" spans="1:13" ht="15">
      <c r="A1853" s="62" t="s">
        <v>3248</v>
      </c>
      <c r="B1853" s="32" t="s">
        <v>3241</v>
      </c>
      <c r="C1853" s="11" t="s">
        <v>3227</v>
      </c>
      <c r="D1853" s="12">
        <v>56</v>
      </c>
      <c r="E1853" s="13"/>
      <c r="F1853" s="14"/>
      <c r="G1853" s="1">
        <v>468.71316638361594</v>
      </c>
      <c r="H1853" s="16"/>
      <c r="I1853" s="15">
        <v>686.19</v>
      </c>
      <c r="J1853" s="89">
        <v>564.2</v>
      </c>
      <c r="K1853" s="89">
        <f t="shared" si="160"/>
        <v>1.2162176533144275</v>
      </c>
      <c r="L1853" s="82">
        <f t="shared" si="162"/>
        <v>468.71316638361594</v>
      </c>
      <c r="M1853" s="83">
        <f t="shared" si="163"/>
        <v>146.39870377321367</v>
      </c>
    </row>
    <row r="1854" spans="1:13" ht="15">
      <c r="A1854" s="62" t="s">
        <v>3249</v>
      </c>
      <c r="B1854" s="32" t="s">
        <v>3243</v>
      </c>
      <c r="C1854" s="11" t="s">
        <v>3227</v>
      </c>
      <c r="D1854" s="12">
        <v>65</v>
      </c>
      <c r="E1854" s="13"/>
      <c r="F1854" s="14"/>
      <c r="G1854" s="1">
        <v>544.0420681238401</v>
      </c>
      <c r="H1854" s="16"/>
      <c r="I1854" s="15">
        <v>796.47</v>
      </c>
      <c r="J1854" s="89">
        <v>654.88</v>
      </c>
      <c r="K1854" s="89">
        <f t="shared" si="160"/>
        <v>1.2162075494747129</v>
      </c>
      <c r="L1854" s="82">
        <f t="shared" si="162"/>
        <v>544.0420681238401</v>
      </c>
      <c r="M1854" s="83">
        <f t="shared" si="163"/>
        <v>146.39860530393761</v>
      </c>
    </row>
    <row r="1855" spans="1:13" ht="30">
      <c r="A1855" s="62" t="s">
        <v>3250</v>
      </c>
      <c r="B1855" s="32" t="s">
        <v>3251</v>
      </c>
      <c r="C1855" s="11"/>
      <c r="D1855" s="12"/>
      <c r="E1855" s="13"/>
      <c r="F1855" s="14"/>
      <c r="G1855" s="1"/>
      <c r="H1855" s="16"/>
      <c r="I1855" s="15"/>
      <c r="J1855" s="89"/>
      <c r="K1855" s="89"/>
      <c r="L1855" s="82">
        <f t="shared" si="162"/>
        <v>0</v>
      </c>
      <c r="M1855" s="83" t="e">
        <f t="shared" si="163"/>
        <v>#DIV/0!</v>
      </c>
    </row>
    <row r="1856" spans="1:13" ht="15">
      <c r="A1856" s="62" t="s">
        <v>3252</v>
      </c>
      <c r="B1856" s="32" t="s">
        <v>3253</v>
      </c>
      <c r="C1856" s="11" t="s">
        <v>2900</v>
      </c>
      <c r="D1856" s="12">
        <v>1.54</v>
      </c>
      <c r="E1856" s="13"/>
      <c r="F1856" s="14"/>
      <c r="G1856" s="1">
        <v>10.0758833919744</v>
      </c>
      <c r="H1856" s="16"/>
      <c r="I1856" s="15">
        <v>14.88</v>
      </c>
      <c r="J1856" s="89">
        <v>12.19</v>
      </c>
      <c r="K1856" s="89">
        <f t="shared" si="160"/>
        <v>1.2206726825266614</v>
      </c>
      <c r="L1856" s="82">
        <f t="shared" si="162"/>
        <v>10.0758833919744</v>
      </c>
      <c r="M1856" s="83">
        <f t="shared" si="163"/>
        <v>147.67935893196378</v>
      </c>
    </row>
    <row r="1857" spans="1:13" ht="15">
      <c r="A1857" s="62" t="s">
        <v>3254</v>
      </c>
      <c r="B1857" s="32" t="s">
        <v>3255</v>
      </c>
      <c r="C1857" s="11" t="s">
        <v>2900</v>
      </c>
      <c r="D1857" s="12">
        <v>2.25</v>
      </c>
      <c r="E1857" s="13"/>
      <c r="F1857" s="14"/>
      <c r="G1857" s="1">
        <v>14.721258202560001</v>
      </c>
      <c r="H1857" s="16"/>
      <c r="I1857" s="15">
        <v>21.75</v>
      </c>
      <c r="J1857" s="89">
        <v>17.81</v>
      </c>
      <c r="K1857" s="89">
        <f t="shared" si="160"/>
        <v>1.2212240314430096</v>
      </c>
      <c r="L1857" s="82">
        <f t="shared" si="162"/>
        <v>14.721258202560001</v>
      </c>
      <c r="M1857" s="83">
        <f t="shared" si="163"/>
        <v>147.74552351929887</v>
      </c>
    </row>
    <row r="1858" spans="1:13" ht="15">
      <c r="A1858" s="62" t="s">
        <v>3256</v>
      </c>
      <c r="B1858" s="32" t="s">
        <v>3257</v>
      </c>
      <c r="C1858" s="11" t="s">
        <v>2900</v>
      </c>
      <c r="D1858" s="12">
        <v>3.06</v>
      </c>
      <c r="E1858" s="13"/>
      <c r="F1858" s="14"/>
      <c r="G1858" s="1">
        <v>20.020911155481603</v>
      </c>
      <c r="H1858" s="16"/>
      <c r="I1858" s="15">
        <v>29.58</v>
      </c>
      <c r="J1858" s="89">
        <v>24.23</v>
      </c>
      <c r="K1858" s="89">
        <f aca="true" t="shared" si="164" ref="K1858:K1920">I1858/J1858</f>
        <v>1.2208006603384234</v>
      </c>
      <c r="L1858" s="82">
        <f t="shared" si="162"/>
        <v>20.020911155481603</v>
      </c>
      <c r="M1858" s="83">
        <f t="shared" si="163"/>
        <v>147.74552351929887</v>
      </c>
    </row>
    <row r="1859" spans="1:13" ht="15">
      <c r="A1859" s="62" t="s">
        <v>3258</v>
      </c>
      <c r="B1859" s="32" t="s">
        <v>3259</v>
      </c>
      <c r="C1859" s="11" t="s">
        <v>2900</v>
      </c>
      <c r="D1859" s="12">
        <v>1.74</v>
      </c>
      <c r="E1859" s="13"/>
      <c r="F1859" s="14"/>
      <c r="G1859" s="1">
        <v>11.384439676646402</v>
      </c>
      <c r="H1859" s="16"/>
      <c r="I1859" s="15">
        <v>16.82</v>
      </c>
      <c r="J1859" s="89">
        <v>13.78</v>
      </c>
      <c r="K1859" s="89">
        <f t="shared" si="164"/>
        <v>1.2206095791001452</v>
      </c>
      <c r="L1859" s="82">
        <f aca="true" t="shared" si="165" ref="L1859:L1922">G1859</f>
        <v>11.384439676646402</v>
      </c>
      <c r="M1859" s="83">
        <f aca="true" t="shared" si="166" ref="M1859:M1922">I1859/L1859*100</f>
        <v>147.74552351929887</v>
      </c>
    </row>
    <row r="1860" spans="1:13" ht="15">
      <c r="A1860" s="62" t="s">
        <v>3260</v>
      </c>
      <c r="B1860" s="32" t="s">
        <v>3261</v>
      </c>
      <c r="C1860" s="11" t="s">
        <v>2900</v>
      </c>
      <c r="D1860" s="12">
        <v>2.51</v>
      </c>
      <c r="E1860" s="13"/>
      <c r="F1860" s="14"/>
      <c r="G1860" s="1">
        <v>16.422381372633602</v>
      </c>
      <c r="H1860" s="16"/>
      <c r="I1860" s="15">
        <v>24.26</v>
      </c>
      <c r="J1860" s="89">
        <v>19.87</v>
      </c>
      <c r="K1860" s="89">
        <f t="shared" si="164"/>
        <v>1.2209360845495723</v>
      </c>
      <c r="L1860" s="82">
        <f t="shared" si="165"/>
        <v>16.422381372633602</v>
      </c>
      <c r="M1860" s="83">
        <f t="shared" si="166"/>
        <v>147.7252260164112</v>
      </c>
    </row>
    <row r="1861" spans="1:13" ht="15">
      <c r="A1861" s="62" t="s">
        <v>3262</v>
      </c>
      <c r="B1861" s="32" t="s">
        <v>3257</v>
      </c>
      <c r="C1861" s="11" t="s">
        <v>2900</v>
      </c>
      <c r="D1861" s="12">
        <v>3.49</v>
      </c>
      <c r="E1861" s="13"/>
      <c r="F1861" s="14"/>
      <c r="G1861" s="1">
        <v>22.8343071675264</v>
      </c>
      <c r="H1861" s="16"/>
      <c r="I1861" s="15">
        <v>33.73</v>
      </c>
      <c r="J1861" s="89">
        <v>27.63</v>
      </c>
      <c r="K1861" s="89">
        <f t="shared" si="164"/>
        <v>1.2207745204487874</v>
      </c>
      <c r="L1861" s="82">
        <f t="shared" si="165"/>
        <v>22.8343071675264</v>
      </c>
      <c r="M1861" s="83">
        <f t="shared" si="166"/>
        <v>147.71632768419968</v>
      </c>
    </row>
    <row r="1862" spans="1:13" ht="15">
      <c r="A1862" s="62" t="s">
        <v>3263</v>
      </c>
      <c r="B1862" s="32" t="s">
        <v>3264</v>
      </c>
      <c r="C1862" s="11"/>
      <c r="D1862" s="12"/>
      <c r="E1862" s="13"/>
      <c r="F1862" s="14"/>
      <c r="G1862" s="1"/>
      <c r="H1862" s="16"/>
      <c r="I1862" s="15"/>
      <c r="J1862" s="89"/>
      <c r="K1862" s="89"/>
      <c r="L1862" s="82">
        <f t="shared" si="165"/>
        <v>0</v>
      </c>
      <c r="M1862" s="83" t="e">
        <f t="shared" si="166"/>
        <v>#DIV/0!</v>
      </c>
    </row>
    <row r="1863" spans="1:13" ht="15">
      <c r="A1863" s="62" t="s">
        <v>3265</v>
      </c>
      <c r="B1863" s="32" t="s">
        <v>3266</v>
      </c>
      <c r="C1863" s="11" t="s">
        <v>3267</v>
      </c>
      <c r="D1863" s="12">
        <v>7.05</v>
      </c>
      <c r="E1863" s="13"/>
      <c r="F1863" s="14"/>
      <c r="G1863" s="1">
        <v>53.666535511511995</v>
      </c>
      <c r="H1863" s="16"/>
      <c r="I1863" s="15">
        <v>79.2</v>
      </c>
      <c r="J1863" s="89">
        <v>65.12</v>
      </c>
      <c r="K1863" s="89">
        <f t="shared" si="164"/>
        <v>1.2162162162162162</v>
      </c>
      <c r="L1863" s="82">
        <f t="shared" si="165"/>
        <v>53.666535511511995</v>
      </c>
      <c r="M1863" s="83">
        <f t="shared" si="166"/>
        <v>147.5780004151951</v>
      </c>
    </row>
    <row r="1864" spans="1:13" ht="15">
      <c r="A1864" s="62" t="s">
        <v>3268</v>
      </c>
      <c r="B1864" s="32" t="s">
        <v>3269</v>
      </c>
      <c r="C1864" s="11" t="s">
        <v>3267</v>
      </c>
      <c r="D1864" s="12">
        <v>13.5</v>
      </c>
      <c r="E1864" s="13"/>
      <c r="F1864" s="14"/>
      <c r="G1864" s="1">
        <v>102.76570629863997</v>
      </c>
      <c r="H1864" s="16"/>
      <c r="I1864" s="15">
        <v>151.66</v>
      </c>
      <c r="J1864" s="89">
        <v>124.7</v>
      </c>
      <c r="K1864" s="89">
        <f t="shared" si="164"/>
        <v>1.2161988773055332</v>
      </c>
      <c r="L1864" s="82">
        <f t="shared" si="165"/>
        <v>102.76570629863997</v>
      </c>
      <c r="M1864" s="83">
        <f t="shared" si="166"/>
        <v>147.57841449488205</v>
      </c>
    </row>
    <row r="1865" spans="1:13" ht="15">
      <c r="A1865" s="62" t="s">
        <v>3270</v>
      </c>
      <c r="B1865" s="32" t="s">
        <v>3271</v>
      </c>
      <c r="C1865" s="11" t="s">
        <v>3267</v>
      </c>
      <c r="D1865" s="12">
        <v>17.01</v>
      </c>
      <c r="E1865" s="13"/>
      <c r="F1865" s="14"/>
      <c r="G1865" s="1">
        <v>129.4847899362864</v>
      </c>
      <c r="H1865" s="16"/>
      <c r="I1865" s="15">
        <v>191.1</v>
      </c>
      <c r="J1865" s="89">
        <v>157.12</v>
      </c>
      <c r="K1865" s="89">
        <f t="shared" si="164"/>
        <v>1.2162678207739306</v>
      </c>
      <c r="L1865" s="82">
        <f t="shared" si="165"/>
        <v>129.4847899362864</v>
      </c>
      <c r="M1865" s="83">
        <f t="shared" si="166"/>
        <v>147.58490174331027</v>
      </c>
    </row>
    <row r="1866" spans="1:13" ht="15">
      <c r="A1866" s="62" t="s">
        <v>3272</v>
      </c>
      <c r="B1866" s="32" t="s">
        <v>3273</v>
      </c>
      <c r="C1866" s="11" t="s">
        <v>3267</v>
      </c>
      <c r="D1866" s="12">
        <v>20.61</v>
      </c>
      <c r="E1866" s="13"/>
      <c r="F1866" s="14"/>
      <c r="G1866" s="1">
        <v>156.88897828259041</v>
      </c>
      <c r="H1866" s="16"/>
      <c r="I1866" s="15">
        <v>231.54</v>
      </c>
      <c r="J1866" s="89">
        <v>190.38</v>
      </c>
      <c r="K1866" s="89">
        <f t="shared" si="164"/>
        <v>1.216199180586196</v>
      </c>
      <c r="L1866" s="82">
        <f t="shared" si="165"/>
        <v>156.88897828259041</v>
      </c>
      <c r="M1866" s="83">
        <f t="shared" si="166"/>
        <v>147.5820688837346</v>
      </c>
    </row>
    <row r="1867" spans="1:13" ht="30">
      <c r="A1867" s="62" t="s">
        <v>3274</v>
      </c>
      <c r="B1867" s="32" t="s">
        <v>3275</v>
      </c>
      <c r="C1867" s="11"/>
      <c r="D1867" s="12"/>
      <c r="E1867" s="13"/>
      <c r="F1867" s="14"/>
      <c r="G1867" s="1"/>
      <c r="H1867" s="16"/>
      <c r="I1867" s="15"/>
      <c r="J1867" s="89"/>
      <c r="K1867" s="89"/>
      <c r="L1867" s="82">
        <f t="shared" si="165"/>
        <v>0</v>
      </c>
      <c r="M1867" s="83" t="e">
        <f t="shared" si="166"/>
        <v>#DIV/0!</v>
      </c>
    </row>
    <row r="1868" spans="1:13" ht="15">
      <c r="A1868" s="62" t="s">
        <v>3276</v>
      </c>
      <c r="B1868" s="32" t="s">
        <v>3277</v>
      </c>
      <c r="C1868" s="11" t="s">
        <v>3227</v>
      </c>
      <c r="D1868" s="12">
        <v>15.3</v>
      </c>
      <c r="E1868" s="13"/>
      <c r="F1868" s="14"/>
      <c r="G1868" s="1">
        <v>110.92171473504001</v>
      </c>
      <c r="H1868" s="16"/>
      <c r="I1868" s="15">
        <v>164.07</v>
      </c>
      <c r="J1868" s="89">
        <v>134.9</v>
      </c>
      <c r="K1868" s="89">
        <f t="shared" si="164"/>
        <v>1.216234247590808</v>
      </c>
      <c r="L1868" s="82">
        <f t="shared" si="165"/>
        <v>110.92171473504001</v>
      </c>
      <c r="M1868" s="83">
        <f t="shared" si="166"/>
        <v>147.91513130852323</v>
      </c>
    </row>
    <row r="1869" spans="1:13" ht="15">
      <c r="A1869" s="62" t="s">
        <v>3278</v>
      </c>
      <c r="B1869" s="32" t="s">
        <v>3279</v>
      </c>
      <c r="C1869" s="11" t="s">
        <v>3227</v>
      </c>
      <c r="D1869" s="12">
        <v>18.5</v>
      </c>
      <c r="E1869" s="13"/>
      <c r="F1869" s="14"/>
      <c r="G1869" s="1">
        <v>134.1210276208</v>
      </c>
      <c r="H1869" s="16"/>
      <c r="I1869" s="15">
        <v>198.39</v>
      </c>
      <c r="J1869" s="89">
        <v>163.12</v>
      </c>
      <c r="K1869" s="89">
        <f t="shared" si="164"/>
        <v>1.216221186856302</v>
      </c>
      <c r="L1869" s="82">
        <f t="shared" si="165"/>
        <v>134.1210276208</v>
      </c>
      <c r="M1869" s="83">
        <f t="shared" si="166"/>
        <v>147.9186399920134</v>
      </c>
    </row>
    <row r="1870" spans="1:13" ht="15">
      <c r="A1870" s="62" t="s">
        <v>3280</v>
      </c>
      <c r="B1870" s="32" t="s">
        <v>3281</v>
      </c>
      <c r="C1870" s="11" t="s">
        <v>3227</v>
      </c>
      <c r="D1870" s="12">
        <v>22.5</v>
      </c>
      <c r="E1870" s="13"/>
      <c r="F1870" s="14"/>
      <c r="G1870" s="1">
        <v>163.12016872799998</v>
      </c>
      <c r="H1870" s="16"/>
      <c r="I1870" s="15">
        <v>241.28</v>
      </c>
      <c r="J1870" s="89">
        <v>198.39</v>
      </c>
      <c r="K1870" s="89">
        <f t="shared" si="164"/>
        <v>1.2161903321740009</v>
      </c>
      <c r="L1870" s="82">
        <f t="shared" si="165"/>
        <v>163.12016872799998</v>
      </c>
      <c r="M1870" s="83">
        <f t="shared" si="166"/>
        <v>147.9154919232153</v>
      </c>
    </row>
    <row r="1871" spans="1:13" ht="15">
      <c r="A1871" s="62" t="s">
        <v>3282</v>
      </c>
      <c r="B1871" s="32" t="s">
        <v>3283</v>
      </c>
      <c r="C1871" s="11" t="s">
        <v>3227</v>
      </c>
      <c r="D1871" s="12">
        <v>27.2</v>
      </c>
      <c r="E1871" s="13"/>
      <c r="F1871" s="14"/>
      <c r="G1871" s="1">
        <v>197.19415952895997</v>
      </c>
      <c r="H1871" s="16"/>
      <c r="I1871" s="15">
        <v>291.69</v>
      </c>
      <c r="J1871" s="89">
        <v>239.83</v>
      </c>
      <c r="K1871" s="89">
        <f t="shared" si="164"/>
        <v>1.216236500854772</v>
      </c>
      <c r="L1871" s="82">
        <f t="shared" si="165"/>
        <v>197.19415952895997</v>
      </c>
      <c r="M1871" s="83">
        <f t="shared" si="166"/>
        <v>147.92020245263012</v>
      </c>
    </row>
    <row r="1872" spans="1:13" ht="30">
      <c r="A1872" s="62" t="s">
        <v>3284</v>
      </c>
      <c r="B1872" s="32" t="s">
        <v>3285</v>
      </c>
      <c r="C1872" s="11"/>
      <c r="D1872" s="12"/>
      <c r="E1872" s="13"/>
      <c r="F1872" s="14"/>
      <c r="G1872" s="1"/>
      <c r="H1872" s="16"/>
      <c r="I1872" s="15"/>
      <c r="J1872" s="89"/>
      <c r="K1872" s="89"/>
      <c r="L1872" s="82">
        <f t="shared" si="165"/>
        <v>0</v>
      </c>
      <c r="M1872" s="83" t="e">
        <f t="shared" si="166"/>
        <v>#DIV/0!</v>
      </c>
    </row>
    <row r="1873" spans="1:13" ht="15">
      <c r="A1873" s="62" t="s">
        <v>3286</v>
      </c>
      <c r="B1873" s="32" t="s">
        <v>3287</v>
      </c>
      <c r="C1873" s="11" t="s">
        <v>2900</v>
      </c>
      <c r="D1873" s="12">
        <v>1</v>
      </c>
      <c r="E1873" s="13"/>
      <c r="F1873" s="14"/>
      <c r="G1873" s="1">
        <v>7.75817565952</v>
      </c>
      <c r="H1873" s="16"/>
      <c r="I1873" s="15">
        <v>11.44</v>
      </c>
      <c r="J1873" s="89">
        <v>9.37</v>
      </c>
      <c r="K1873" s="89">
        <f t="shared" si="164"/>
        <v>1.2209178228388475</v>
      </c>
      <c r="L1873" s="82">
        <f t="shared" si="165"/>
        <v>7.75817565952</v>
      </c>
      <c r="M1873" s="83">
        <f t="shared" si="166"/>
        <v>147.45734695968196</v>
      </c>
    </row>
    <row r="1874" spans="1:13" ht="15">
      <c r="A1874" s="62" t="s">
        <v>3288</v>
      </c>
      <c r="B1874" s="32" t="s">
        <v>3261</v>
      </c>
      <c r="C1874" s="11" t="s">
        <v>2900</v>
      </c>
      <c r="D1874" s="12">
        <v>1.4</v>
      </c>
      <c r="E1874" s="13"/>
      <c r="F1874" s="14"/>
      <c r="G1874" s="1">
        <v>10.861445923327999</v>
      </c>
      <c r="H1874" s="16"/>
      <c r="I1874" s="15">
        <v>16.01</v>
      </c>
      <c r="J1874" s="89">
        <v>13.12</v>
      </c>
      <c r="K1874" s="89">
        <f t="shared" si="164"/>
        <v>1.2202743902439026</v>
      </c>
      <c r="L1874" s="82">
        <f t="shared" si="165"/>
        <v>10.861445923327999</v>
      </c>
      <c r="M1874" s="83">
        <f t="shared" si="166"/>
        <v>147.40210569583593</v>
      </c>
    </row>
    <row r="1875" spans="1:13" ht="15">
      <c r="A1875" s="62" t="s">
        <v>3289</v>
      </c>
      <c r="B1875" s="32" t="s">
        <v>3257</v>
      </c>
      <c r="C1875" s="11" t="s">
        <v>2900</v>
      </c>
      <c r="D1875" s="12">
        <v>2.09</v>
      </c>
      <c r="E1875" s="13"/>
      <c r="F1875" s="14"/>
      <c r="G1875" s="1">
        <v>16.214587128396797</v>
      </c>
      <c r="H1875" s="16"/>
      <c r="I1875" s="15">
        <v>23.9</v>
      </c>
      <c r="J1875" s="89">
        <v>19.58</v>
      </c>
      <c r="K1875" s="89">
        <f t="shared" si="164"/>
        <v>1.2206332992849847</v>
      </c>
      <c r="L1875" s="82">
        <f t="shared" si="165"/>
        <v>16.214587128396797</v>
      </c>
      <c r="M1875" s="83">
        <f t="shared" si="166"/>
        <v>147.39814101182785</v>
      </c>
    </row>
    <row r="1876" spans="1:13" ht="30">
      <c r="A1876" s="62" t="s">
        <v>3290</v>
      </c>
      <c r="B1876" s="32" t="s">
        <v>3291</v>
      </c>
      <c r="C1876" s="11"/>
      <c r="D1876" s="12"/>
      <c r="E1876" s="13"/>
      <c r="F1876" s="14"/>
      <c r="G1876" s="1"/>
      <c r="H1876" s="16"/>
      <c r="I1876" s="15"/>
      <c r="J1876" s="89"/>
      <c r="K1876" s="89"/>
      <c r="L1876" s="82">
        <f t="shared" si="165"/>
        <v>0</v>
      </c>
      <c r="M1876" s="83" t="e">
        <f t="shared" si="166"/>
        <v>#DIV/0!</v>
      </c>
    </row>
    <row r="1877" spans="1:13" ht="15">
      <c r="A1877" s="62" t="s">
        <v>3292</v>
      </c>
      <c r="B1877" s="32" t="s">
        <v>3287</v>
      </c>
      <c r="C1877" s="11" t="s">
        <v>2900</v>
      </c>
      <c r="D1877" s="12">
        <v>1.11</v>
      </c>
      <c r="E1877" s="13"/>
      <c r="F1877" s="14"/>
      <c r="G1877" s="1">
        <v>8.6115749820672</v>
      </c>
      <c r="H1877" s="16"/>
      <c r="I1877" s="15">
        <v>12.69</v>
      </c>
      <c r="J1877" s="89">
        <v>10.4</v>
      </c>
      <c r="K1877" s="89">
        <f t="shared" si="164"/>
        <v>1.2201923076923076</v>
      </c>
      <c r="L1877" s="82">
        <f t="shared" si="165"/>
        <v>8.6115749820672</v>
      </c>
      <c r="M1877" s="83">
        <f t="shared" si="166"/>
        <v>147.35980382712498</v>
      </c>
    </row>
    <row r="1878" spans="1:13" ht="15">
      <c r="A1878" s="62" t="s">
        <v>3293</v>
      </c>
      <c r="B1878" s="32" t="s">
        <v>3261</v>
      </c>
      <c r="C1878" s="11" t="s">
        <v>2900</v>
      </c>
      <c r="D1878" s="12">
        <v>1.55</v>
      </c>
      <c r="E1878" s="13"/>
      <c r="F1878" s="14"/>
      <c r="G1878" s="1">
        <v>12.025172272256</v>
      </c>
      <c r="H1878" s="16"/>
      <c r="I1878" s="15">
        <v>17.73</v>
      </c>
      <c r="J1878" s="89">
        <v>14.52</v>
      </c>
      <c r="K1878" s="89">
        <f t="shared" si="164"/>
        <v>1.2210743801652892</v>
      </c>
      <c r="L1878" s="82">
        <f t="shared" si="165"/>
        <v>12.025172272256</v>
      </c>
      <c r="M1878" s="83">
        <f t="shared" si="166"/>
        <v>147.44071518131972</v>
      </c>
    </row>
    <row r="1879" spans="1:13" ht="15">
      <c r="A1879" s="62" t="s">
        <v>3294</v>
      </c>
      <c r="B1879" s="32" t="s">
        <v>3257</v>
      </c>
      <c r="C1879" s="11" t="s">
        <v>2900</v>
      </c>
      <c r="D1879" s="12">
        <v>2.32</v>
      </c>
      <c r="E1879" s="13"/>
      <c r="F1879" s="14"/>
      <c r="G1879" s="1">
        <v>17.998967530086396</v>
      </c>
      <c r="H1879" s="16"/>
      <c r="I1879" s="15">
        <v>26.53</v>
      </c>
      <c r="J1879" s="89">
        <v>21.74</v>
      </c>
      <c r="K1879" s="89">
        <f t="shared" si="164"/>
        <v>1.22033118675253</v>
      </c>
      <c r="L1879" s="82">
        <f t="shared" si="165"/>
        <v>17.998967530086396</v>
      </c>
      <c r="M1879" s="83">
        <f t="shared" si="166"/>
        <v>147.3973435179182</v>
      </c>
    </row>
    <row r="1880" spans="1:13" ht="15">
      <c r="A1880" s="62" t="s">
        <v>3295</v>
      </c>
      <c r="B1880" s="32" t="s">
        <v>3296</v>
      </c>
      <c r="C1880" s="11"/>
      <c r="D1880" s="12"/>
      <c r="E1880" s="13"/>
      <c r="F1880" s="14"/>
      <c r="G1880" s="1"/>
      <c r="H1880" s="16"/>
      <c r="I1880" s="15"/>
      <c r="J1880" s="89"/>
      <c r="K1880" s="89"/>
      <c r="L1880" s="82">
        <f t="shared" si="165"/>
        <v>0</v>
      </c>
      <c r="M1880" s="83" t="e">
        <f t="shared" si="166"/>
        <v>#DIV/0!</v>
      </c>
    </row>
    <row r="1881" spans="1:13" ht="15">
      <c r="A1881" s="62" t="s">
        <v>3297</v>
      </c>
      <c r="B1881" s="32" t="s">
        <v>3298</v>
      </c>
      <c r="C1881" s="11" t="s">
        <v>3299</v>
      </c>
      <c r="D1881" s="12">
        <v>9.81</v>
      </c>
      <c r="E1881" s="13"/>
      <c r="F1881" s="14"/>
      <c r="G1881" s="1">
        <v>95.34086493393889</v>
      </c>
      <c r="H1881" s="16"/>
      <c r="I1881" s="15">
        <v>138.8</v>
      </c>
      <c r="J1881" s="89">
        <v>115.3</v>
      </c>
      <c r="K1881" s="89">
        <f t="shared" si="164"/>
        <v>1.203816131830009</v>
      </c>
      <c r="L1881" s="82">
        <f t="shared" si="165"/>
        <v>95.34086493393889</v>
      </c>
      <c r="M1881" s="83">
        <f t="shared" si="166"/>
        <v>145.58290413682914</v>
      </c>
    </row>
    <row r="1882" spans="1:13" ht="15">
      <c r="A1882" s="62" t="s">
        <v>3300</v>
      </c>
      <c r="B1882" s="32" t="s">
        <v>3301</v>
      </c>
      <c r="C1882" s="11" t="s">
        <v>3299</v>
      </c>
      <c r="D1882" s="12">
        <v>11.52</v>
      </c>
      <c r="E1882" s="13"/>
      <c r="F1882" s="14"/>
      <c r="G1882" s="1">
        <v>111.95991478480896</v>
      </c>
      <c r="H1882" s="16"/>
      <c r="I1882" s="15">
        <v>163</v>
      </c>
      <c r="J1882" s="89">
        <v>135.4</v>
      </c>
      <c r="K1882" s="89">
        <f t="shared" si="164"/>
        <v>1.2038404726735599</v>
      </c>
      <c r="L1882" s="82">
        <f t="shared" si="165"/>
        <v>111.95991478480896</v>
      </c>
      <c r="M1882" s="83">
        <f t="shared" si="166"/>
        <v>145.58782070644833</v>
      </c>
    </row>
    <row r="1883" spans="1:13" ht="15">
      <c r="A1883" s="62" t="s">
        <v>3302</v>
      </c>
      <c r="B1883" s="32" t="s">
        <v>3303</v>
      </c>
      <c r="C1883" s="11"/>
      <c r="D1883" s="12"/>
      <c r="E1883" s="13"/>
      <c r="F1883" s="14"/>
      <c r="G1883" s="1"/>
      <c r="H1883" s="16"/>
      <c r="I1883" s="15"/>
      <c r="J1883" s="89"/>
      <c r="K1883" s="89"/>
      <c r="L1883" s="82">
        <f t="shared" si="165"/>
        <v>0</v>
      </c>
      <c r="M1883" s="83" t="e">
        <f t="shared" si="166"/>
        <v>#DIV/0!</v>
      </c>
    </row>
    <row r="1884" spans="1:13" ht="15">
      <c r="A1884" s="62" t="s">
        <v>3304</v>
      </c>
      <c r="B1884" s="32" t="s">
        <v>3305</v>
      </c>
      <c r="C1884" s="11" t="s">
        <v>3306</v>
      </c>
      <c r="D1884" s="12">
        <v>5.22</v>
      </c>
      <c r="E1884" s="13"/>
      <c r="F1884" s="14"/>
      <c r="G1884" s="1">
        <v>52.2239492217744</v>
      </c>
      <c r="H1884" s="16"/>
      <c r="I1884" s="15">
        <v>76.03</v>
      </c>
      <c r="J1884" s="89">
        <v>63.16</v>
      </c>
      <c r="K1884" s="89">
        <f t="shared" si="164"/>
        <v>1.2037682077264091</v>
      </c>
      <c r="L1884" s="82">
        <f t="shared" si="165"/>
        <v>52.2239492217744</v>
      </c>
      <c r="M1884" s="83">
        <f t="shared" si="166"/>
        <v>145.58454719142503</v>
      </c>
    </row>
    <row r="1885" spans="1:13" ht="15">
      <c r="A1885" s="62" t="s">
        <v>3307</v>
      </c>
      <c r="B1885" s="32" t="s">
        <v>3308</v>
      </c>
      <c r="C1885" s="11" t="s">
        <v>3306</v>
      </c>
      <c r="D1885" s="12">
        <v>10.73</v>
      </c>
      <c r="E1885" s="13"/>
      <c r="F1885" s="14"/>
      <c r="G1885" s="1">
        <v>107.34922895586959</v>
      </c>
      <c r="H1885" s="16"/>
      <c r="I1885" s="15">
        <v>156.29</v>
      </c>
      <c r="J1885" s="89">
        <v>129.82</v>
      </c>
      <c r="K1885" s="89">
        <f t="shared" si="164"/>
        <v>1.2038977045139423</v>
      </c>
      <c r="L1885" s="82">
        <f t="shared" si="165"/>
        <v>107.34922895586959</v>
      </c>
      <c r="M1885" s="83">
        <f t="shared" si="166"/>
        <v>145.59023993013454</v>
      </c>
    </row>
    <row r="1886" spans="1:13" ht="15">
      <c r="A1886" s="62" t="s">
        <v>3309</v>
      </c>
      <c r="B1886" s="32" t="s">
        <v>3310</v>
      </c>
      <c r="C1886" s="11" t="s">
        <v>3306</v>
      </c>
      <c r="D1886" s="12">
        <v>14.04</v>
      </c>
      <c r="E1886" s="13"/>
      <c r="F1886" s="14"/>
      <c r="G1886" s="1">
        <v>140.46441514822078</v>
      </c>
      <c r="H1886" s="16"/>
      <c r="I1886" s="15">
        <v>204.5</v>
      </c>
      <c r="J1886" s="89">
        <v>169.87</v>
      </c>
      <c r="K1886" s="89">
        <f t="shared" si="164"/>
        <v>1.2038617766527344</v>
      </c>
      <c r="L1886" s="82">
        <f t="shared" si="165"/>
        <v>140.46441514822078</v>
      </c>
      <c r="M1886" s="83">
        <f t="shared" si="166"/>
        <v>145.58847504843672</v>
      </c>
    </row>
    <row r="1887" spans="1:13" ht="15">
      <c r="A1887" s="62" t="s">
        <v>3311</v>
      </c>
      <c r="B1887" s="32" t="s">
        <v>3312</v>
      </c>
      <c r="C1887" s="11" t="s">
        <v>3306</v>
      </c>
      <c r="D1887" s="12">
        <v>1.43</v>
      </c>
      <c r="E1887" s="13"/>
      <c r="F1887" s="14"/>
      <c r="G1887" s="1">
        <v>14.987825602235198</v>
      </c>
      <c r="H1887" s="16"/>
      <c r="I1887" s="15">
        <v>21.82</v>
      </c>
      <c r="J1887" s="89">
        <v>18.13</v>
      </c>
      <c r="K1887" s="89">
        <f t="shared" si="164"/>
        <v>1.2035300606729178</v>
      </c>
      <c r="L1887" s="82">
        <f t="shared" si="165"/>
        <v>14.987825602235198</v>
      </c>
      <c r="M1887" s="83">
        <f t="shared" si="166"/>
        <v>145.58482717296826</v>
      </c>
    </row>
    <row r="1888" spans="1:13" ht="15">
      <c r="A1888" s="62" t="s">
        <v>3313</v>
      </c>
      <c r="B1888" s="32" t="s">
        <v>3314</v>
      </c>
      <c r="C1888" s="11"/>
      <c r="D1888" s="12"/>
      <c r="E1888" s="13"/>
      <c r="F1888" s="14"/>
      <c r="G1888" s="1"/>
      <c r="H1888" s="16"/>
      <c r="I1888" s="15"/>
      <c r="J1888" s="89"/>
      <c r="K1888" s="89"/>
      <c r="L1888" s="82">
        <f t="shared" si="165"/>
        <v>0</v>
      </c>
      <c r="M1888" s="83" t="e">
        <f t="shared" si="166"/>
        <v>#DIV/0!</v>
      </c>
    </row>
    <row r="1889" spans="1:13" ht="15">
      <c r="A1889" s="62" t="s">
        <v>3315</v>
      </c>
      <c r="B1889" s="32" t="s">
        <v>3316</v>
      </c>
      <c r="C1889" s="11" t="s">
        <v>3227</v>
      </c>
      <c r="D1889" s="12">
        <v>1.68</v>
      </c>
      <c r="E1889" s="13"/>
      <c r="F1889" s="14"/>
      <c r="G1889" s="1">
        <v>17.608074833395197</v>
      </c>
      <c r="H1889" s="16"/>
      <c r="I1889" s="15">
        <v>26.22</v>
      </c>
      <c r="J1889" s="89">
        <v>21.56</v>
      </c>
      <c r="K1889" s="89">
        <f t="shared" si="164"/>
        <v>1.2161410018552876</v>
      </c>
      <c r="L1889" s="82">
        <f t="shared" si="165"/>
        <v>17.608074833395197</v>
      </c>
      <c r="M1889" s="83">
        <f t="shared" si="166"/>
        <v>148.90895369362903</v>
      </c>
    </row>
    <row r="1890" spans="1:13" ht="15">
      <c r="A1890" s="62" t="s">
        <v>3317</v>
      </c>
      <c r="B1890" s="32" t="s">
        <v>3318</v>
      </c>
      <c r="C1890" s="11" t="s">
        <v>3227</v>
      </c>
      <c r="D1890" s="12">
        <v>1.2</v>
      </c>
      <c r="E1890" s="13"/>
      <c r="F1890" s="14"/>
      <c r="G1890" s="1">
        <v>12.577196309567999</v>
      </c>
      <c r="H1890" s="16"/>
      <c r="I1890" s="15">
        <v>18.73</v>
      </c>
      <c r="J1890" s="89">
        <v>15.4</v>
      </c>
      <c r="K1890" s="89">
        <f t="shared" si="164"/>
        <v>1.2162337662337663</v>
      </c>
      <c r="L1890" s="82">
        <f t="shared" si="165"/>
        <v>12.577196309567999</v>
      </c>
      <c r="M1890" s="83">
        <f t="shared" si="166"/>
        <v>148.92031211877728</v>
      </c>
    </row>
    <row r="1891" spans="1:13" ht="15">
      <c r="A1891" s="62" t="s">
        <v>3319</v>
      </c>
      <c r="B1891" s="32" t="s">
        <v>3320</v>
      </c>
      <c r="C1891" s="11"/>
      <c r="D1891" s="12"/>
      <c r="E1891" s="13"/>
      <c r="F1891" s="14"/>
      <c r="G1891" s="1"/>
      <c r="H1891" s="16"/>
      <c r="I1891" s="15"/>
      <c r="J1891" s="89"/>
      <c r="K1891" s="89"/>
      <c r="L1891" s="82">
        <f t="shared" si="165"/>
        <v>0</v>
      </c>
      <c r="M1891" s="83" t="e">
        <f t="shared" si="166"/>
        <v>#DIV/0!</v>
      </c>
    </row>
    <row r="1892" spans="1:13" ht="15">
      <c r="A1892" s="62" t="s">
        <v>3321</v>
      </c>
      <c r="B1892" s="32" t="s">
        <v>3322</v>
      </c>
      <c r="C1892" s="11" t="s">
        <v>3323</v>
      </c>
      <c r="D1892" s="12">
        <v>0.4</v>
      </c>
      <c r="E1892" s="13"/>
      <c r="F1892" s="14"/>
      <c r="G1892" s="1">
        <v>4.192398769855999</v>
      </c>
      <c r="H1892" s="16"/>
      <c r="I1892" s="15">
        <v>6.36</v>
      </c>
      <c r="J1892" s="89">
        <v>5.21</v>
      </c>
      <c r="K1892" s="89">
        <f t="shared" si="164"/>
        <v>1.2207293666026873</v>
      </c>
      <c r="L1892" s="82">
        <f t="shared" si="165"/>
        <v>4.192398769855999</v>
      </c>
      <c r="M1892" s="83">
        <f t="shared" si="166"/>
        <v>151.70312628009987</v>
      </c>
    </row>
    <row r="1893" spans="1:13" ht="15">
      <c r="A1893" s="62" t="s">
        <v>3324</v>
      </c>
      <c r="B1893" s="32" t="s">
        <v>3325</v>
      </c>
      <c r="C1893" s="11" t="s">
        <v>3323</v>
      </c>
      <c r="D1893" s="12">
        <v>0.68</v>
      </c>
      <c r="E1893" s="13"/>
      <c r="F1893" s="14"/>
      <c r="G1893" s="1">
        <v>7.127077908755199</v>
      </c>
      <c r="H1893" s="16"/>
      <c r="I1893" s="15">
        <v>10.82</v>
      </c>
      <c r="J1893" s="89">
        <v>8.86</v>
      </c>
      <c r="K1893" s="89">
        <f t="shared" si="164"/>
        <v>1.2212189616252822</v>
      </c>
      <c r="L1893" s="82">
        <f t="shared" si="165"/>
        <v>7.127077908755199</v>
      </c>
      <c r="M1893" s="83">
        <f t="shared" si="166"/>
        <v>151.81537424627086</v>
      </c>
    </row>
    <row r="1894" spans="1:13" ht="15">
      <c r="A1894" s="62" t="s">
        <v>3326</v>
      </c>
      <c r="B1894" s="32" t="s">
        <v>3327</v>
      </c>
      <c r="C1894" s="11" t="s">
        <v>3323</v>
      </c>
      <c r="D1894" s="12">
        <v>0.9</v>
      </c>
      <c r="E1894" s="13"/>
      <c r="F1894" s="14"/>
      <c r="G1894" s="1">
        <v>9.432897232175998</v>
      </c>
      <c r="H1894" s="16"/>
      <c r="I1894" s="15">
        <v>14.32</v>
      </c>
      <c r="J1894" s="89">
        <v>11.73</v>
      </c>
      <c r="K1894" s="89">
        <f t="shared" si="164"/>
        <v>1.2208013640238704</v>
      </c>
      <c r="L1894" s="82">
        <f t="shared" si="165"/>
        <v>9.432897232175998</v>
      </c>
      <c r="M1894" s="83">
        <f t="shared" si="166"/>
        <v>151.80913824815025</v>
      </c>
    </row>
    <row r="1895" spans="1:13" ht="15">
      <c r="A1895" s="62" t="s">
        <v>3328</v>
      </c>
      <c r="B1895" s="32" t="s">
        <v>3329</v>
      </c>
      <c r="C1895" s="11"/>
      <c r="D1895" s="12"/>
      <c r="E1895" s="13"/>
      <c r="F1895" s="14"/>
      <c r="G1895" s="1"/>
      <c r="H1895" s="16"/>
      <c r="I1895" s="15"/>
      <c r="J1895" s="89"/>
      <c r="K1895" s="89"/>
      <c r="L1895" s="82">
        <f t="shared" si="165"/>
        <v>0</v>
      </c>
      <c r="M1895" s="83" t="e">
        <f t="shared" si="166"/>
        <v>#DIV/0!</v>
      </c>
    </row>
    <row r="1896" spans="1:13" ht="15">
      <c r="A1896" s="62" t="s">
        <v>3330</v>
      </c>
      <c r="B1896" s="32" t="s">
        <v>3331</v>
      </c>
      <c r="C1896" s="11" t="s">
        <v>3267</v>
      </c>
      <c r="D1896" s="12">
        <v>0.49</v>
      </c>
      <c r="E1896" s="13"/>
      <c r="F1896" s="14"/>
      <c r="G1896" s="1">
        <v>4.422906104355199</v>
      </c>
      <c r="H1896" s="16"/>
      <c r="I1896" s="15">
        <v>6.51</v>
      </c>
      <c r="J1896" s="89">
        <v>5.36</v>
      </c>
      <c r="K1896" s="89">
        <f t="shared" si="164"/>
        <v>1.21455223880597</v>
      </c>
      <c r="L1896" s="82">
        <f t="shared" si="165"/>
        <v>4.422906104355199</v>
      </c>
      <c r="M1896" s="83">
        <f t="shared" si="166"/>
        <v>147.18829309059166</v>
      </c>
    </row>
    <row r="1897" spans="1:13" ht="15">
      <c r="A1897" s="62" t="s">
        <v>3332</v>
      </c>
      <c r="B1897" s="32" t="s">
        <v>3333</v>
      </c>
      <c r="C1897" s="11" t="s">
        <v>3267</v>
      </c>
      <c r="D1897" s="12">
        <v>0.52</v>
      </c>
      <c r="E1897" s="13"/>
      <c r="F1897" s="14"/>
      <c r="G1897" s="1">
        <v>4.693696274009599</v>
      </c>
      <c r="H1897" s="16"/>
      <c r="I1897" s="15">
        <v>6.91</v>
      </c>
      <c r="J1897" s="89">
        <v>5.68</v>
      </c>
      <c r="K1897" s="89">
        <f t="shared" si="164"/>
        <v>1.216549295774648</v>
      </c>
      <c r="L1897" s="82">
        <f t="shared" si="165"/>
        <v>4.693696274009599</v>
      </c>
      <c r="M1897" s="83">
        <f t="shared" si="166"/>
        <v>147.21872904863355</v>
      </c>
    </row>
    <row r="1898" spans="1:13" ht="15">
      <c r="A1898" s="62" t="s">
        <v>3334</v>
      </c>
      <c r="B1898" s="32" t="s">
        <v>3335</v>
      </c>
      <c r="C1898" s="11" t="s">
        <v>3267</v>
      </c>
      <c r="D1898" s="12">
        <v>0.62</v>
      </c>
      <c r="E1898" s="13"/>
      <c r="F1898" s="14"/>
      <c r="G1898" s="1">
        <v>5.596330172857599</v>
      </c>
      <c r="H1898" s="16"/>
      <c r="I1898" s="15">
        <v>8.24</v>
      </c>
      <c r="J1898" s="89">
        <v>6.78</v>
      </c>
      <c r="K1898" s="89">
        <f t="shared" si="164"/>
        <v>1.2153392330383481</v>
      </c>
      <c r="L1898" s="82">
        <f t="shared" si="165"/>
        <v>5.596330172857599</v>
      </c>
      <c r="M1898" s="83">
        <f t="shared" si="166"/>
        <v>147.23934695569417</v>
      </c>
    </row>
    <row r="1899" spans="1:13" ht="15" customHeight="1">
      <c r="A1899" s="62" t="s">
        <v>3336</v>
      </c>
      <c r="B1899" s="32" t="s">
        <v>3337</v>
      </c>
      <c r="C1899" s="11"/>
      <c r="D1899" s="12"/>
      <c r="E1899" s="13"/>
      <c r="F1899" s="14"/>
      <c r="G1899" s="1"/>
      <c r="H1899" s="16"/>
      <c r="I1899" s="15"/>
      <c r="J1899" s="89"/>
      <c r="K1899" s="89"/>
      <c r="L1899" s="82">
        <f t="shared" si="165"/>
        <v>0</v>
      </c>
      <c r="M1899" s="83" t="e">
        <f t="shared" si="166"/>
        <v>#DIV/0!</v>
      </c>
    </row>
    <row r="1900" spans="1:13" ht="15">
      <c r="A1900" s="62" t="s">
        <v>3338</v>
      </c>
      <c r="B1900" s="32" t="s">
        <v>3339</v>
      </c>
      <c r="C1900" s="11" t="s">
        <v>3227</v>
      </c>
      <c r="D1900" s="12">
        <v>0.27</v>
      </c>
      <c r="E1900" s="13"/>
      <c r="F1900" s="14"/>
      <c r="G1900" s="1">
        <v>2.8298691696528</v>
      </c>
      <c r="H1900" s="16"/>
      <c r="I1900" s="15">
        <v>4.12</v>
      </c>
      <c r="J1900" s="89">
        <v>3.42</v>
      </c>
      <c r="K1900" s="89">
        <f t="shared" si="164"/>
        <v>1.2046783625730995</v>
      </c>
      <c r="L1900" s="82">
        <f t="shared" si="165"/>
        <v>2.8298691696528</v>
      </c>
      <c r="M1900" s="83">
        <f t="shared" si="166"/>
        <v>145.58976945586102</v>
      </c>
    </row>
    <row r="1901" spans="1:13" ht="15">
      <c r="A1901" s="62" t="s">
        <v>3340</v>
      </c>
      <c r="B1901" s="32" t="s">
        <v>3333</v>
      </c>
      <c r="C1901" s="11" t="s">
        <v>3227</v>
      </c>
      <c r="D1901" s="12">
        <v>0.3</v>
      </c>
      <c r="E1901" s="13"/>
      <c r="F1901" s="14"/>
      <c r="G1901" s="1">
        <v>3.1442990773919997</v>
      </c>
      <c r="H1901" s="16"/>
      <c r="I1901" s="15">
        <v>4.58</v>
      </c>
      <c r="J1901" s="89">
        <v>3.8</v>
      </c>
      <c r="K1901" s="89">
        <f t="shared" si="164"/>
        <v>1.2052631578947368</v>
      </c>
      <c r="L1901" s="82">
        <f t="shared" si="165"/>
        <v>3.1442990773919997</v>
      </c>
      <c r="M1901" s="83">
        <f t="shared" si="166"/>
        <v>145.66044410122797</v>
      </c>
    </row>
    <row r="1902" spans="1:13" ht="15">
      <c r="A1902" s="62" t="s">
        <v>3341</v>
      </c>
      <c r="B1902" s="32" t="s">
        <v>3335</v>
      </c>
      <c r="C1902" s="11" t="s">
        <v>3227</v>
      </c>
      <c r="D1902" s="12">
        <v>0.4</v>
      </c>
      <c r="E1902" s="13"/>
      <c r="F1902" s="14"/>
      <c r="G1902" s="1">
        <v>4.192398769855999</v>
      </c>
      <c r="H1902" s="16"/>
      <c r="I1902" s="15">
        <v>6.1</v>
      </c>
      <c r="J1902" s="89">
        <v>5.07</v>
      </c>
      <c r="K1902" s="89">
        <f t="shared" si="164"/>
        <v>1.2031558185404339</v>
      </c>
      <c r="L1902" s="82">
        <f t="shared" si="165"/>
        <v>4.192398769855999</v>
      </c>
      <c r="M1902" s="83">
        <f t="shared" si="166"/>
        <v>145.5014261491524</v>
      </c>
    </row>
    <row r="1903" spans="1:13" ht="15">
      <c r="A1903" s="62" t="s">
        <v>3342</v>
      </c>
      <c r="B1903" s="32" t="s">
        <v>3343</v>
      </c>
      <c r="C1903" s="11" t="s">
        <v>3227</v>
      </c>
      <c r="D1903" s="12">
        <v>0.35</v>
      </c>
      <c r="E1903" s="13"/>
      <c r="F1903" s="14"/>
      <c r="G1903" s="1">
        <v>3.668348923623999</v>
      </c>
      <c r="H1903" s="16"/>
      <c r="I1903" s="15">
        <v>5.34</v>
      </c>
      <c r="J1903" s="89">
        <v>4.44</v>
      </c>
      <c r="K1903" s="89">
        <f t="shared" si="164"/>
        <v>1.2027027027027026</v>
      </c>
      <c r="L1903" s="82">
        <f t="shared" si="165"/>
        <v>3.668348923623999</v>
      </c>
      <c r="M1903" s="83">
        <f t="shared" si="166"/>
        <v>145.56957670004195</v>
      </c>
    </row>
    <row r="1904" spans="1:13" ht="15">
      <c r="A1904" s="62" t="s">
        <v>3344</v>
      </c>
      <c r="B1904" s="32" t="s">
        <v>3333</v>
      </c>
      <c r="C1904" s="11" t="s">
        <v>3227</v>
      </c>
      <c r="D1904" s="12">
        <v>0.39</v>
      </c>
      <c r="E1904" s="13"/>
      <c r="F1904" s="14"/>
      <c r="G1904" s="1">
        <v>4.087588800609599</v>
      </c>
      <c r="H1904" s="16"/>
      <c r="I1904" s="15">
        <v>5.95</v>
      </c>
      <c r="J1904" s="89">
        <v>4.94</v>
      </c>
      <c r="K1904" s="89">
        <f t="shared" si="164"/>
        <v>1.2044534412955465</v>
      </c>
      <c r="L1904" s="82">
        <f t="shared" si="165"/>
        <v>4.087588800609599</v>
      </c>
      <c r="M1904" s="83">
        <f t="shared" si="166"/>
        <v>145.5625868999507</v>
      </c>
    </row>
    <row r="1905" spans="1:13" ht="15">
      <c r="A1905" s="62" t="s">
        <v>3345</v>
      </c>
      <c r="B1905" s="32" t="s">
        <v>3335</v>
      </c>
      <c r="C1905" s="11" t="s">
        <v>3227</v>
      </c>
      <c r="D1905" s="12">
        <v>0.52</v>
      </c>
      <c r="E1905" s="13"/>
      <c r="F1905" s="14"/>
      <c r="G1905" s="1">
        <v>5.4501184008128</v>
      </c>
      <c r="H1905" s="16"/>
      <c r="I1905" s="15">
        <v>7.93</v>
      </c>
      <c r="J1905" s="89">
        <v>6.59</v>
      </c>
      <c r="K1905" s="89">
        <f t="shared" si="164"/>
        <v>1.2033383915022762</v>
      </c>
      <c r="L1905" s="82">
        <f t="shared" si="165"/>
        <v>5.4501184008128</v>
      </c>
      <c r="M1905" s="83">
        <f t="shared" si="166"/>
        <v>145.50142614915237</v>
      </c>
    </row>
    <row r="1906" spans="1:13" ht="15">
      <c r="A1906" s="62" t="s">
        <v>3346</v>
      </c>
      <c r="B1906" s="32" t="s">
        <v>3347</v>
      </c>
      <c r="C1906" s="11" t="s">
        <v>3227</v>
      </c>
      <c r="D1906" s="12">
        <v>0.46</v>
      </c>
      <c r="E1906" s="13"/>
      <c r="F1906" s="14"/>
      <c r="G1906" s="1">
        <v>4.821258585334399</v>
      </c>
      <c r="H1906" s="16"/>
      <c r="I1906" s="15">
        <v>7.02</v>
      </c>
      <c r="J1906" s="89">
        <v>5.83</v>
      </c>
      <c r="K1906" s="89">
        <f t="shared" si="164"/>
        <v>1.2041166380789021</v>
      </c>
      <c r="L1906" s="82">
        <f t="shared" si="165"/>
        <v>4.821258585334399</v>
      </c>
      <c r="M1906" s="83">
        <f t="shared" si="166"/>
        <v>145.60513350920166</v>
      </c>
    </row>
    <row r="1907" spans="1:13" ht="15">
      <c r="A1907" s="62" t="s">
        <v>3348</v>
      </c>
      <c r="B1907" s="32" t="s">
        <v>3333</v>
      </c>
      <c r="C1907" s="11" t="s">
        <v>3227</v>
      </c>
      <c r="D1907" s="12">
        <v>0.51</v>
      </c>
      <c r="E1907" s="13"/>
      <c r="F1907" s="14"/>
      <c r="G1907" s="1">
        <v>5.3453084315664</v>
      </c>
      <c r="H1907" s="16"/>
      <c r="I1907" s="15">
        <v>7.78</v>
      </c>
      <c r="J1907" s="89">
        <v>6.46</v>
      </c>
      <c r="K1907" s="89">
        <f t="shared" si="164"/>
        <v>1.2043343653250775</v>
      </c>
      <c r="L1907" s="82">
        <f t="shared" si="165"/>
        <v>5.3453084315664</v>
      </c>
      <c r="M1907" s="83">
        <f t="shared" si="166"/>
        <v>145.54819613505697</v>
      </c>
    </row>
    <row r="1908" spans="1:13" ht="15">
      <c r="A1908" s="62" t="s">
        <v>3349</v>
      </c>
      <c r="B1908" s="32" t="s">
        <v>3335</v>
      </c>
      <c r="C1908" s="11" t="s">
        <v>3227</v>
      </c>
      <c r="D1908" s="12">
        <v>0.68</v>
      </c>
      <c r="E1908" s="13"/>
      <c r="F1908" s="14"/>
      <c r="G1908" s="1">
        <v>7.127077908755199</v>
      </c>
      <c r="H1908" s="16"/>
      <c r="I1908" s="15">
        <v>10.38</v>
      </c>
      <c r="J1908" s="89">
        <v>8.62</v>
      </c>
      <c r="K1908" s="89">
        <f t="shared" si="164"/>
        <v>1.2041763341067286</v>
      </c>
      <c r="L1908" s="82">
        <f t="shared" si="165"/>
        <v>7.127077908755199</v>
      </c>
      <c r="M1908" s="83">
        <f t="shared" si="166"/>
        <v>145.64173610686615</v>
      </c>
    </row>
    <row r="1909" spans="1:13" ht="30">
      <c r="A1909" s="62" t="s">
        <v>3350</v>
      </c>
      <c r="B1909" s="32" t="s">
        <v>3351</v>
      </c>
      <c r="C1909" s="11"/>
      <c r="D1909" s="12"/>
      <c r="E1909" s="13"/>
      <c r="F1909" s="14"/>
      <c r="G1909" s="1"/>
      <c r="H1909" s="16"/>
      <c r="I1909" s="15"/>
      <c r="J1909" s="89"/>
      <c r="K1909" s="89"/>
      <c r="L1909" s="82">
        <f t="shared" si="165"/>
        <v>0</v>
      </c>
      <c r="M1909" s="83" t="e">
        <f t="shared" si="166"/>
        <v>#DIV/0!</v>
      </c>
    </row>
    <row r="1910" spans="1:13" ht="15">
      <c r="A1910" s="62" t="s">
        <v>3352</v>
      </c>
      <c r="B1910" s="32" t="s">
        <v>3339</v>
      </c>
      <c r="C1910" s="11" t="s">
        <v>3227</v>
      </c>
      <c r="D1910" s="12">
        <v>0.22</v>
      </c>
      <c r="E1910" s="13"/>
      <c r="F1910" s="14"/>
      <c r="G1910" s="1">
        <v>2.3058193234208</v>
      </c>
      <c r="H1910" s="16"/>
      <c r="I1910" s="15">
        <v>3.36</v>
      </c>
      <c r="J1910" s="89">
        <v>2.79</v>
      </c>
      <c r="K1910" s="89">
        <f t="shared" si="164"/>
        <v>1.2043010752688172</v>
      </c>
      <c r="L1910" s="82">
        <f t="shared" si="165"/>
        <v>2.3058193234208</v>
      </c>
      <c r="M1910" s="83">
        <f t="shared" si="166"/>
        <v>145.71826881107359</v>
      </c>
    </row>
    <row r="1911" spans="1:13" ht="15">
      <c r="A1911" s="62" t="s">
        <v>3353</v>
      </c>
      <c r="B1911" s="32" t="s">
        <v>3333</v>
      </c>
      <c r="C1911" s="11" t="s">
        <v>3227</v>
      </c>
      <c r="D1911" s="12">
        <v>0.23</v>
      </c>
      <c r="E1911" s="13"/>
      <c r="F1911" s="14"/>
      <c r="G1911" s="1">
        <v>2.4106292926671995</v>
      </c>
      <c r="H1911" s="16"/>
      <c r="I1911" s="15">
        <v>3.51</v>
      </c>
      <c r="J1911" s="89">
        <v>2.92</v>
      </c>
      <c r="K1911" s="89">
        <f t="shared" si="164"/>
        <v>1.202054794520548</v>
      </c>
      <c r="L1911" s="82">
        <f t="shared" si="165"/>
        <v>2.4106292926671995</v>
      </c>
      <c r="M1911" s="83">
        <f t="shared" si="166"/>
        <v>145.60513350920166</v>
      </c>
    </row>
    <row r="1912" spans="1:13" ht="15">
      <c r="A1912" s="62" t="s">
        <v>3354</v>
      </c>
      <c r="B1912" s="32" t="s">
        <v>3355</v>
      </c>
      <c r="C1912" s="11" t="s">
        <v>3227</v>
      </c>
      <c r="D1912" s="12">
        <v>0.28</v>
      </c>
      <c r="E1912" s="13"/>
      <c r="F1912" s="14"/>
      <c r="G1912" s="1">
        <v>2.9346791388992</v>
      </c>
      <c r="H1912" s="16"/>
      <c r="I1912" s="15">
        <v>4.27</v>
      </c>
      <c r="J1912" s="89">
        <v>3.55</v>
      </c>
      <c r="K1912" s="89">
        <f t="shared" si="164"/>
        <v>1.2028169014084507</v>
      </c>
      <c r="L1912" s="82">
        <f t="shared" si="165"/>
        <v>2.9346791388992</v>
      </c>
      <c r="M1912" s="83">
        <f t="shared" si="166"/>
        <v>145.50142614915234</v>
      </c>
    </row>
    <row r="1913" spans="1:13" ht="15">
      <c r="A1913" s="62" t="s">
        <v>3356</v>
      </c>
      <c r="B1913" s="32" t="s">
        <v>3333</v>
      </c>
      <c r="C1913" s="11" t="s">
        <v>3227</v>
      </c>
      <c r="D1913" s="40">
        <v>0.3</v>
      </c>
      <c r="E1913" s="13"/>
      <c r="F1913" s="14"/>
      <c r="G1913" s="1">
        <v>3.1442990773919997</v>
      </c>
      <c r="H1913" s="16"/>
      <c r="I1913" s="15">
        <v>4.58</v>
      </c>
      <c r="J1913" s="89">
        <v>3.8</v>
      </c>
      <c r="K1913" s="89">
        <f t="shared" si="164"/>
        <v>1.2052631578947368</v>
      </c>
      <c r="L1913" s="82">
        <f t="shared" si="165"/>
        <v>3.1442990773919997</v>
      </c>
      <c r="M1913" s="83">
        <f t="shared" si="166"/>
        <v>145.66044410122797</v>
      </c>
    </row>
    <row r="1914" spans="1:13" ht="30">
      <c r="A1914" s="62" t="s">
        <v>3357</v>
      </c>
      <c r="B1914" s="32" t="s">
        <v>3358</v>
      </c>
      <c r="C1914" s="11"/>
      <c r="D1914" s="12"/>
      <c r="E1914" s="13"/>
      <c r="F1914" s="14"/>
      <c r="G1914" s="1"/>
      <c r="H1914" s="16"/>
      <c r="I1914" s="15"/>
      <c r="J1914" s="89"/>
      <c r="K1914" s="89"/>
      <c r="L1914" s="82">
        <f t="shared" si="165"/>
        <v>0</v>
      </c>
      <c r="M1914" s="83" t="e">
        <f t="shared" si="166"/>
        <v>#DIV/0!</v>
      </c>
    </row>
    <row r="1915" spans="1:13" ht="15">
      <c r="A1915" s="62" t="s">
        <v>3359</v>
      </c>
      <c r="B1915" s="32" t="s">
        <v>3339</v>
      </c>
      <c r="C1915" s="11" t="s">
        <v>3227</v>
      </c>
      <c r="D1915" s="12">
        <v>0.12</v>
      </c>
      <c r="E1915" s="13"/>
      <c r="F1915" s="14"/>
      <c r="G1915" s="1">
        <v>1.2577196309567997</v>
      </c>
      <c r="H1915" s="16"/>
      <c r="I1915" s="15">
        <v>1.83</v>
      </c>
      <c r="J1915" s="89">
        <v>1.52</v>
      </c>
      <c r="K1915" s="89">
        <f t="shared" si="164"/>
        <v>1.2039473684210527</v>
      </c>
      <c r="L1915" s="82">
        <f t="shared" si="165"/>
        <v>1.2577196309567997</v>
      </c>
      <c r="M1915" s="83">
        <f t="shared" si="166"/>
        <v>145.5014261491524</v>
      </c>
    </row>
    <row r="1916" spans="1:13" ht="15">
      <c r="A1916" s="62" t="s">
        <v>3360</v>
      </c>
      <c r="B1916" s="32" t="s">
        <v>3333</v>
      </c>
      <c r="C1916" s="11" t="s">
        <v>3227</v>
      </c>
      <c r="D1916" s="12">
        <v>0.14</v>
      </c>
      <c r="E1916" s="13"/>
      <c r="F1916" s="14"/>
      <c r="G1916" s="1">
        <v>1.4673395694496</v>
      </c>
      <c r="H1916" s="16"/>
      <c r="I1916" s="15">
        <v>2.14</v>
      </c>
      <c r="J1916" s="89">
        <v>1.77</v>
      </c>
      <c r="K1916" s="89">
        <f t="shared" si="164"/>
        <v>1.2090395480225988</v>
      </c>
      <c r="L1916" s="82">
        <f t="shared" si="165"/>
        <v>1.4673395694496</v>
      </c>
      <c r="M1916" s="83">
        <f t="shared" si="166"/>
        <v>145.84217890360003</v>
      </c>
    </row>
    <row r="1917" spans="1:13" ht="15">
      <c r="A1917" s="62" t="s">
        <v>3361</v>
      </c>
      <c r="B1917" s="32" t="s">
        <v>3355</v>
      </c>
      <c r="C1917" s="11" t="s">
        <v>3227</v>
      </c>
      <c r="D1917" s="12">
        <v>0.15</v>
      </c>
      <c r="E1917" s="13"/>
      <c r="F1917" s="14"/>
      <c r="G1917" s="1">
        <v>1.5721495386959998</v>
      </c>
      <c r="H1917" s="16"/>
      <c r="I1917" s="15">
        <v>2.29</v>
      </c>
      <c r="J1917" s="89">
        <v>1.9</v>
      </c>
      <c r="K1917" s="89">
        <f t="shared" si="164"/>
        <v>1.2052631578947368</v>
      </c>
      <c r="L1917" s="82">
        <f t="shared" si="165"/>
        <v>1.5721495386959998</v>
      </c>
      <c r="M1917" s="83">
        <f t="shared" si="166"/>
        <v>145.66044410122797</v>
      </c>
    </row>
    <row r="1918" spans="1:13" ht="15">
      <c r="A1918" s="62" t="s">
        <v>3362</v>
      </c>
      <c r="B1918" s="32" t="s">
        <v>3333</v>
      </c>
      <c r="C1918" s="11" t="s">
        <v>3227</v>
      </c>
      <c r="D1918" s="12">
        <v>0.17</v>
      </c>
      <c r="E1918" s="13"/>
      <c r="F1918" s="14"/>
      <c r="G1918" s="1">
        <v>1.7817694771887997</v>
      </c>
      <c r="H1918" s="16"/>
      <c r="I1918" s="15">
        <v>2.59</v>
      </c>
      <c r="J1918" s="89">
        <v>2.15</v>
      </c>
      <c r="K1918" s="89">
        <f t="shared" si="164"/>
        <v>1.2046511627906977</v>
      </c>
      <c r="L1918" s="82">
        <f t="shared" si="165"/>
        <v>1.7817694771887997</v>
      </c>
      <c r="M1918" s="83">
        <f t="shared" si="166"/>
        <v>145.36111619143864</v>
      </c>
    </row>
    <row r="1919" spans="1:13" ht="15">
      <c r="A1919" s="62" t="s">
        <v>3363</v>
      </c>
      <c r="B1919" s="32" t="s">
        <v>3364</v>
      </c>
      <c r="C1919" s="11" t="s">
        <v>3227</v>
      </c>
      <c r="D1919" s="12">
        <v>0.18</v>
      </c>
      <c r="E1919" s="13"/>
      <c r="F1919" s="14"/>
      <c r="G1919" s="1">
        <v>1.8865794464352</v>
      </c>
      <c r="H1919" s="16"/>
      <c r="I1919" s="15">
        <v>2.75</v>
      </c>
      <c r="J1919" s="89">
        <v>2.28</v>
      </c>
      <c r="K1919" s="89">
        <f t="shared" si="164"/>
        <v>1.206140350877193</v>
      </c>
      <c r="L1919" s="82">
        <f t="shared" si="165"/>
        <v>1.8865794464352</v>
      </c>
      <c r="M1919" s="83">
        <f t="shared" si="166"/>
        <v>145.76645606927835</v>
      </c>
    </row>
    <row r="1920" spans="1:13" ht="15">
      <c r="A1920" s="62" t="s">
        <v>3365</v>
      </c>
      <c r="B1920" s="32" t="s">
        <v>3333</v>
      </c>
      <c r="C1920" s="11" t="s">
        <v>3227</v>
      </c>
      <c r="D1920" s="12">
        <v>0.21</v>
      </c>
      <c r="E1920" s="13"/>
      <c r="F1920" s="14"/>
      <c r="G1920" s="1">
        <v>2.2010093541743996</v>
      </c>
      <c r="H1920" s="16"/>
      <c r="I1920" s="15">
        <v>3.2</v>
      </c>
      <c r="J1920" s="89">
        <v>2.66</v>
      </c>
      <c r="K1920" s="89">
        <f t="shared" si="164"/>
        <v>1.2030075187969924</v>
      </c>
      <c r="L1920" s="82">
        <f t="shared" si="165"/>
        <v>2.2010093541743996</v>
      </c>
      <c r="M1920" s="83">
        <f t="shared" si="166"/>
        <v>145.38784189766986</v>
      </c>
    </row>
    <row r="1921" spans="1:13" ht="30">
      <c r="A1921" s="62" t="s">
        <v>3366</v>
      </c>
      <c r="B1921" s="32" t="s">
        <v>3367</v>
      </c>
      <c r="C1921" s="11"/>
      <c r="D1921" s="12"/>
      <c r="E1921" s="13"/>
      <c r="F1921" s="14"/>
      <c r="G1921" s="1"/>
      <c r="H1921" s="16"/>
      <c r="I1921" s="15"/>
      <c r="J1921" s="89"/>
      <c r="K1921" s="89"/>
      <c r="L1921" s="82">
        <f t="shared" si="165"/>
        <v>0</v>
      </c>
      <c r="M1921" s="83" t="e">
        <f t="shared" si="166"/>
        <v>#DIV/0!</v>
      </c>
    </row>
    <row r="1922" spans="1:13" ht="30">
      <c r="A1922" s="62" t="s">
        <v>3368</v>
      </c>
      <c r="B1922" s="32" t="s">
        <v>3369</v>
      </c>
      <c r="C1922" s="11" t="s">
        <v>3370</v>
      </c>
      <c r="D1922" s="12">
        <v>0.39</v>
      </c>
      <c r="E1922" s="13"/>
      <c r="F1922" s="14"/>
      <c r="G1922" s="1">
        <v>4.087588800609599</v>
      </c>
      <c r="H1922" s="16"/>
      <c r="I1922" s="15">
        <v>5.95</v>
      </c>
      <c r="J1922" s="89">
        <v>4.94</v>
      </c>
      <c r="K1922" s="89">
        <f aca="true" t="shared" si="167" ref="K1922:K1984">I1922/J1922</f>
        <v>1.2044534412955465</v>
      </c>
      <c r="L1922" s="82">
        <f t="shared" si="165"/>
        <v>4.087588800609599</v>
      </c>
      <c r="M1922" s="83">
        <f t="shared" si="166"/>
        <v>145.5625868999507</v>
      </c>
    </row>
    <row r="1923" spans="1:13" ht="30">
      <c r="A1923" s="62" t="s">
        <v>3371</v>
      </c>
      <c r="B1923" s="32" t="s">
        <v>3372</v>
      </c>
      <c r="C1923" s="11" t="s">
        <v>3370</v>
      </c>
      <c r="D1923" s="12">
        <v>0.52</v>
      </c>
      <c r="E1923" s="13"/>
      <c r="F1923" s="14"/>
      <c r="G1923" s="1">
        <v>5.4501184008128</v>
      </c>
      <c r="H1923" s="16"/>
      <c r="I1923" s="15">
        <v>7.93</v>
      </c>
      <c r="J1923" s="89">
        <v>6.59</v>
      </c>
      <c r="K1923" s="89">
        <f t="shared" si="167"/>
        <v>1.2033383915022762</v>
      </c>
      <c r="L1923" s="82">
        <f aca="true" t="shared" si="168" ref="L1923:L1986">G1923</f>
        <v>5.4501184008128</v>
      </c>
      <c r="M1923" s="83">
        <f aca="true" t="shared" si="169" ref="M1923:M1986">I1923/L1923*100</f>
        <v>145.50142614915237</v>
      </c>
    </row>
    <row r="1924" spans="1:13" ht="15">
      <c r="A1924" s="62" t="s">
        <v>3373</v>
      </c>
      <c r="B1924" s="32" t="s">
        <v>3374</v>
      </c>
      <c r="C1924" s="11"/>
      <c r="D1924" s="12"/>
      <c r="E1924" s="13"/>
      <c r="F1924" s="14"/>
      <c r="G1924" s="1">
        <v>0</v>
      </c>
      <c r="H1924" s="16"/>
      <c r="I1924" s="15">
        <v>0</v>
      </c>
      <c r="J1924" s="89">
        <v>0</v>
      </c>
      <c r="K1924" s="89"/>
      <c r="L1924" s="82">
        <f t="shared" si="168"/>
        <v>0</v>
      </c>
      <c r="M1924" s="83" t="e">
        <f t="shared" si="169"/>
        <v>#DIV/0!</v>
      </c>
    </row>
    <row r="1925" spans="1:13" ht="15">
      <c r="A1925" s="62" t="s">
        <v>3375</v>
      </c>
      <c r="B1925" s="32" t="s">
        <v>3376</v>
      </c>
      <c r="C1925" s="11" t="s">
        <v>3370</v>
      </c>
      <c r="D1925" s="12">
        <v>0.28</v>
      </c>
      <c r="E1925" s="13"/>
      <c r="F1925" s="14"/>
      <c r="G1925" s="1">
        <v>2.9346791388992</v>
      </c>
      <c r="H1925" s="16"/>
      <c r="I1925" s="15">
        <v>4.27</v>
      </c>
      <c r="J1925" s="89">
        <v>3.55</v>
      </c>
      <c r="K1925" s="89">
        <f t="shared" si="167"/>
        <v>1.2028169014084507</v>
      </c>
      <c r="L1925" s="82">
        <f t="shared" si="168"/>
        <v>2.9346791388992</v>
      </c>
      <c r="M1925" s="83">
        <f t="shared" si="169"/>
        <v>145.50142614915234</v>
      </c>
    </row>
    <row r="1926" spans="1:13" ht="30">
      <c r="A1926" s="62" t="s">
        <v>3377</v>
      </c>
      <c r="B1926" s="32" t="s">
        <v>3378</v>
      </c>
      <c r="C1926" s="11" t="s">
        <v>3370</v>
      </c>
      <c r="D1926" s="12">
        <v>0.42</v>
      </c>
      <c r="E1926" s="13"/>
      <c r="F1926" s="14"/>
      <c r="G1926" s="1">
        <v>4.402018708348799</v>
      </c>
      <c r="H1926" s="16"/>
      <c r="I1926" s="15">
        <v>6.41</v>
      </c>
      <c r="J1926" s="89">
        <v>5.32</v>
      </c>
      <c r="K1926" s="89">
        <f t="shared" si="167"/>
        <v>1.2048872180451127</v>
      </c>
      <c r="L1926" s="82">
        <f t="shared" si="168"/>
        <v>4.402018708348799</v>
      </c>
      <c r="M1926" s="83">
        <f t="shared" si="169"/>
        <v>145.61501040063496</v>
      </c>
    </row>
    <row r="1927" spans="1:13" ht="15">
      <c r="A1927" s="62" t="s">
        <v>3379</v>
      </c>
      <c r="B1927" s="32" t="s">
        <v>3380</v>
      </c>
      <c r="C1927" s="11" t="s">
        <v>3370</v>
      </c>
      <c r="D1927" s="12">
        <v>0.67</v>
      </c>
      <c r="E1927" s="13"/>
      <c r="F1927" s="14"/>
      <c r="G1927" s="1">
        <v>7.0222679395088</v>
      </c>
      <c r="H1927" s="16"/>
      <c r="I1927" s="15">
        <v>10.22</v>
      </c>
      <c r="J1927" s="89">
        <v>8.49</v>
      </c>
      <c r="K1927" s="89">
        <f t="shared" si="167"/>
        <v>1.2037691401649</v>
      </c>
      <c r="L1927" s="82">
        <f t="shared" si="168"/>
        <v>7.0222679395088</v>
      </c>
      <c r="M1927" s="83">
        <f t="shared" si="169"/>
        <v>145.53702718319914</v>
      </c>
    </row>
    <row r="1928" spans="1:13" ht="15" customHeight="1">
      <c r="A1928" s="62" t="s">
        <v>3381</v>
      </c>
      <c r="B1928" s="32" t="s">
        <v>3382</v>
      </c>
      <c r="C1928" s="11" t="s">
        <v>3370</v>
      </c>
      <c r="D1928" s="12">
        <v>0.31</v>
      </c>
      <c r="E1928" s="13"/>
      <c r="F1928" s="14"/>
      <c r="G1928" s="1">
        <v>3.2491090466383987</v>
      </c>
      <c r="H1928" s="16"/>
      <c r="I1928" s="15">
        <v>4.73</v>
      </c>
      <c r="J1928" s="89">
        <v>3.93</v>
      </c>
      <c r="K1928" s="89">
        <f t="shared" si="167"/>
        <v>1.2035623409669212</v>
      </c>
      <c r="L1928" s="82">
        <f t="shared" si="168"/>
        <v>3.2491090466383987</v>
      </c>
      <c r="M1928" s="83">
        <f t="shared" si="169"/>
        <v>145.57837031951158</v>
      </c>
    </row>
    <row r="1929" spans="1:13" ht="30">
      <c r="A1929" s="62" t="s">
        <v>3383</v>
      </c>
      <c r="B1929" s="32" t="s">
        <v>3384</v>
      </c>
      <c r="C1929" s="11" t="s">
        <v>3370</v>
      </c>
      <c r="D1929" s="12">
        <v>0.47</v>
      </c>
      <c r="E1929" s="13"/>
      <c r="F1929" s="14"/>
      <c r="G1929" s="1">
        <v>4.926068554580799</v>
      </c>
      <c r="H1929" s="16"/>
      <c r="I1929" s="15">
        <v>7.17</v>
      </c>
      <c r="J1929" s="89">
        <v>5.96</v>
      </c>
      <c r="K1929" s="89">
        <f t="shared" si="167"/>
        <v>1.2030201342281879</v>
      </c>
      <c r="L1929" s="82">
        <f t="shared" si="168"/>
        <v>4.926068554580799</v>
      </c>
      <c r="M1929" s="83">
        <f t="shared" si="169"/>
        <v>145.55217655938927</v>
      </c>
    </row>
    <row r="1930" spans="1:13" ht="15" customHeight="1">
      <c r="A1930" s="62" t="s">
        <v>3385</v>
      </c>
      <c r="B1930" s="32" t="s">
        <v>3386</v>
      </c>
      <c r="C1930" s="11" t="s">
        <v>3370</v>
      </c>
      <c r="D1930" s="40">
        <v>0.7</v>
      </c>
      <c r="E1930" s="13"/>
      <c r="F1930" s="14"/>
      <c r="G1930" s="1">
        <v>7.336697847247998</v>
      </c>
      <c r="H1930" s="16"/>
      <c r="I1930" s="15">
        <v>10.68</v>
      </c>
      <c r="J1930" s="89">
        <v>8.87</v>
      </c>
      <c r="K1930" s="89">
        <f t="shared" si="167"/>
        <v>1.2040586245772267</v>
      </c>
      <c r="L1930" s="82">
        <f t="shared" si="168"/>
        <v>7.336697847247998</v>
      </c>
      <c r="M1930" s="83">
        <f t="shared" si="169"/>
        <v>145.56957670004195</v>
      </c>
    </row>
    <row r="1931" spans="1:13" ht="30">
      <c r="A1931" s="62" t="s">
        <v>2896</v>
      </c>
      <c r="B1931" s="32" t="s">
        <v>3387</v>
      </c>
      <c r="C1931" s="11"/>
      <c r="D1931" s="12"/>
      <c r="E1931" s="13"/>
      <c r="F1931" s="14"/>
      <c r="G1931" s="1"/>
      <c r="H1931" s="16"/>
      <c r="I1931" s="15"/>
      <c r="J1931" s="89"/>
      <c r="K1931" s="89"/>
      <c r="L1931" s="82">
        <f t="shared" si="168"/>
        <v>0</v>
      </c>
      <c r="M1931" s="83" t="e">
        <f t="shared" si="169"/>
        <v>#DIV/0!</v>
      </c>
    </row>
    <row r="1932" spans="1:13" ht="15">
      <c r="A1932" s="62" t="s">
        <v>2898</v>
      </c>
      <c r="B1932" s="32" t="s">
        <v>3388</v>
      </c>
      <c r="C1932" s="11" t="s">
        <v>3227</v>
      </c>
      <c r="D1932" s="12">
        <v>2.33</v>
      </c>
      <c r="E1932" s="13"/>
      <c r="F1932" s="14"/>
      <c r="G1932" s="1">
        <v>25.898133112649596</v>
      </c>
      <c r="H1932" s="16"/>
      <c r="I1932" s="15">
        <v>36.78</v>
      </c>
      <c r="J1932" s="89">
        <v>31.23</v>
      </c>
      <c r="K1932" s="89">
        <f t="shared" si="167"/>
        <v>1.1777137367915467</v>
      </c>
      <c r="L1932" s="82">
        <f t="shared" si="168"/>
        <v>25.898133112649596</v>
      </c>
      <c r="M1932" s="83">
        <f t="shared" si="169"/>
        <v>142.0179587463596</v>
      </c>
    </row>
    <row r="1933" spans="1:13" ht="15">
      <c r="A1933" s="62" t="s">
        <v>2901</v>
      </c>
      <c r="B1933" s="32" t="s">
        <v>3389</v>
      </c>
      <c r="C1933" s="11" t="s">
        <v>3227</v>
      </c>
      <c r="D1933" s="12">
        <v>3.06</v>
      </c>
      <c r="E1933" s="13"/>
      <c r="F1933" s="14"/>
      <c r="G1933" s="1">
        <v>34.012140482707196</v>
      </c>
      <c r="H1933" s="16"/>
      <c r="I1933" s="15">
        <v>48.3</v>
      </c>
      <c r="J1933" s="89">
        <v>41.01</v>
      </c>
      <c r="K1933" s="89">
        <f t="shared" si="167"/>
        <v>1.1777615215801025</v>
      </c>
      <c r="L1933" s="82">
        <f t="shared" si="168"/>
        <v>34.012140482707196</v>
      </c>
      <c r="M1933" s="83">
        <f t="shared" si="169"/>
        <v>142.00811626235986</v>
      </c>
    </row>
    <row r="1934" spans="1:13" ht="15">
      <c r="A1934" s="62" t="s">
        <v>2903</v>
      </c>
      <c r="B1934" s="32" t="s">
        <v>3390</v>
      </c>
      <c r="C1934" s="11" t="s">
        <v>3227</v>
      </c>
      <c r="D1934" s="12">
        <v>3.79</v>
      </c>
      <c r="E1934" s="13"/>
      <c r="F1934" s="14"/>
      <c r="G1934" s="1">
        <v>42.126147852764795</v>
      </c>
      <c r="H1934" s="16"/>
      <c r="I1934" s="15">
        <v>59.82</v>
      </c>
      <c r="J1934" s="89">
        <v>50.79</v>
      </c>
      <c r="K1934" s="89">
        <f t="shared" si="167"/>
        <v>1.177790903721205</v>
      </c>
      <c r="L1934" s="82">
        <f t="shared" si="168"/>
        <v>42.126147852764795</v>
      </c>
      <c r="M1934" s="83">
        <f t="shared" si="169"/>
        <v>142.00206534211728</v>
      </c>
    </row>
    <row r="1935" spans="1:13" ht="15">
      <c r="A1935" s="62" t="s">
        <v>2905</v>
      </c>
      <c r="B1935" s="32" t="s">
        <v>3391</v>
      </c>
      <c r="C1935" s="11" t="s">
        <v>3227</v>
      </c>
      <c r="D1935" s="12">
        <v>2.69</v>
      </c>
      <c r="E1935" s="13"/>
      <c r="F1935" s="14"/>
      <c r="G1935" s="1">
        <v>29.899561404732797</v>
      </c>
      <c r="H1935" s="16"/>
      <c r="I1935" s="15">
        <v>42.46</v>
      </c>
      <c r="J1935" s="89">
        <v>36.05</v>
      </c>
      <c r="K1935" s="89">
        <f t="shared" si="167"/>
        <v>1.1778085991678227</v>
      </c>
      <c r="L1935" s="82">
        <f t="shared" si="168"/>
        <v>29.899561404732797</v>
      </c>
      <c r="M1935" s="83">
        <f t="shared" si="169"/>
        <v>142.0087720526864</v>
      </c>
    </row>
    <row r="1936" spans="1:13" ht="30">
      <c r="A1936" s="62" t="s">
        <v>2910</v>
      </c>
      <c r="B1936" s="32" t="s">
        <v>3392</v>
      </c>
      <c r="C1936" s="11"/>
      <c r="D1936" s="12"/>
      <c r="E1936" s="13"/>
      <c r="F1936" s="14"/>
      <c r="G1936" s="1"/>
      <c r="H1936" s="16"/>
      <c r="I1936" s="15"/>
      <c r="J1936" s="89"/>
      <c r="K1936" s="89"/>
      <c r="L1936" s="82">
        <f t="shared" si="168"/>
        <v>0</v>
      </c>
      <c r="M1936" s="83" t="e">
        <f t="shared" si="169"/>
        <v>#DIV/0!</v>
      </c>
    </row>
    <row r="1937" spans="1:13" ht="15">
      <c r="A1937" s="62" t="s">
        <v>2912</v>
      </c>
      <c r="B1937" s="32" t="s">
        <v>3388</v>
      </c>
      <c r="C1937" s="11" t="s">
        <v>3227</v>
      </c>
      <c r="D1937" s="12">
        <v>1.94</v>
      </c>
      <c r="E1937" s="13"/>
      <c r="F1937" s="14"/>
      <c r="G1937" s="1">
        <v>21.5632524628928</v>
      </c>
      <c r="H1937" s="16"/>
      <c r="I1937" s="15">
        <v>30.62</v>
      </c>
      <c r="J1937" s="89">
        <v>26</v>
      </c>
      <c r="K1937" s="89">
        <f t="shared" si="167"/>
        <v>1.1776923076923078</v>
      </c>
      <c r="L1937" s="82">
        <f t="shared" si="168"/>
        <v>21.5632524628928</v>
      </c>
      <c r="M1937" s="83">
        <f t="shared" si="169"/>
        <v>142.00084172224268</v>
      </c>
    </row>
    <row r="1938" spans="1:13" ht="15">
      <c r="A1938" s="62" t="s">
        <v>2914</v>
      </c>
      <c r="B1938" s="32" t="s">
        <v>3389</v>
      </c>
      <c r="C1938" s="11" t="s">
        <v>3227</v>
      </c>
      <c r="D1938" s="12">
        <v>2.55</v>
      </c>
      <c r="E1938" s="13"/>
      <c r="F1938" s="14"/>
      <c r="G1938" s="1">
        <v>28.343450402255993</v>
      </c>
      <c r="H1938" s="16"/>
      <c r="I1938" s="15">
        <v>40.25</v>
      </c>
      <c r="J1938" s="89">
        <v>34.18</v>
      </c>
      <c r="K1938" s="89">
        <f t="shared" si="167"/>
        <v>1.1775892334698654</v>
      </c>
      <c r="L1938" s="82">
        <f t="shared" si="168"/>
        <v>28.343450402255993</v>
      </c>
      <c r="M1938" s="83">
        <f t="shared" si="169"/>
        <v>142.00811626235986</v>
      </c>
    </row>
    <row r="1939" spans="1:13" ht="15">
      <c r="A1939" s="62" t="s">
        <v>2916</v>
      </c>
      <c r="B1939" s="32" t="s">
        <v>3390</v>
      </c>
      <c r="C1939" s="11" t="s">
        <v>3227</v>
      </c>
      <c r="D1939" s="12">
        <v>3.16</v>
      </c>
      <c r="E1939" s="13"/>
      <c r="F1939" s="14"/>
      <c r="G1939" s="1">
        <v>35.1236483416192</v>
      </c>
      <c r="H1939" s="16"/>
      <c r="I1939" s="15">
        <v>49.88</v>
      </c>
      <c r="J1939" s="89">
        <v>42.35</v>
      </c>
      <c r="K1939" s="89">
        <f t="shared" si="167"/>
        <v>1.1778040141676505</v>
      </c>
      <c r="L1939" s="82">
        <f t="shared" si="168"/>
        <v>35.1236483416192</v>
      </c>
      <c r="M1939" s="83">
        <f t="shared" si="169"/>
        <v>142.01258227749506</v>
      </c>
    </row>
    <row r="1940" spans="1:13" ht="15">
      <c r="A1940" s="62" t="s">
        <v>3393</v>
      </c>
      <c r="B1940" s="32" t="s">
        <v>3391</v>
      </c>
      <c r="C1940" s="11" t="s">
        <v>3227</v>
      </c>
      <c r="D1940" s="12">
        <v>2.24</v>
      </c>
      <c r="E1940" s="13"/>
      <c r="F1940" s="14"/>
      <c r="G1940" s="1">
        <v>24.8977760396288</v>
      </c>
      <c r="H1940" s="16"/>
      <c r="I1940" s="15">
        <v>35.36</v>
      </c>
      <c r="J1940" s="89">
        <v>30.02</v>
      </c>
      <c r="K1940" s="89">
        <f t="shared" si="167"/>
        <v>1.177881412391739</v>
      </c>
      <c r="L1940" s="82">
        <f t="shared" si="168"/>
        <v>24.8977760396288</v>
      </c>
      <c r="M1940" s="83">
        <f t="shared" si="169"/>
        <v>142.02071680506282</v>
      </c>
    </row>
    <row r="1941" spans="1:13" ht="45">
      <c r="A1941" s="62" t="s">
        <v>2918</v>
      </c>
      <c r="B1941" s="32" t="s">
        <v>3394</v>
      </c>
      <c r="C1941" s="11"/>
      <c r="D1941" s="12"/>
      <c r="E1941" s="13"/>
      <c r="F1941" s="14"/>
      <c r="G1941" s="1"/>
      <c r="H1941" s="16"/>
      <c r="I1941" s="15"/>
      <c r="J1941" s="89"/>
      <c r="K1941" s="89"/>
      <c r="L1941" s="82">
        <f t="shared" si="168"/>
        <v>0</v>
      </c>
      <c r="M1941" s="83" t="e">
        <f t="shared" si="169"/>
        <v>#DIV/0!</v>
      </c>
    </row>
    <row r="1942" spans="1:13" ht="15">
      <c r="A1942" s="62" t="s">
        <v>2920</v>
      </c>
      <c r="B1942" s="32" t="s">
        <v>3395</v>
      </c>
      <c r="C1942" s="11" t="s">
        <v>3396</v>
      </c>
      <c r="D1942" s="12">
        <v>2.15</v>
      </c>
      <c r="E1942" s="13"/>
      <c r="F1942" s="14"/>
      <c r="G1942" s="1">
        <v>23.897418966608</v>
      </c>
      <c r="H1942" s="16"/>
      <c r="I1942" s="15">
        <v>33.93</v>
      </c>
      <c r="J1942" s="89">
        <v>28.81</v>
      </c>
      <c r="K1942" s="89">
        <f t="shared" si="167"/>
        <v>1.177716070808747</v>
      </c>
      <c r="L1942" s="82">
        <f t="shared" si="168"/>
        <v>23.897418966608</v>
      </c>
      <c r="M1942" s="83">
        <f t="shared" si="169"/>
        <v>141.98186024779739</v>
      </c>
    </row>
    <row r="1943" spans="1:13" ht="15">
      <c r="A1943" s="62" t="s">
        <v>2921</v>
      </c>
      <c r="B1943" s="32" t="s">
        <v>3397</v>
      </c>
      <c r="C1943" s="11" t="s">
        <v>3396</v>
      </c>
      <c r="D1943" s="12">
        <v>1.91</v>
      </c>
      <c r="E1943" s="13"/>
      <c r="F1943" s="14"/>
      <c r="G1943" s="1">
        <v>21.229800105219198</v>
      </c>
      <c r="H1943" s="16"/>
      <c r="I1943" s="15">
        <v>30.15</v>
      </c>
      <c r="J1943" s="89">
        <v>25.6</v>
      </c>
      <c r="K1943" s="89">
        <f t="shared" si="167"/>
        <v>1.1777343749999998</v>
      </c>
      <c r="L1943" s="82">
        <f t="shared" si="168"/>
        <v>21.229800105219198</v>
      </c>
      <c r="M1943" s="83">
        <f t="shared" si="169"/>
        <v>142.01735226224685</v>
      </c>
    </row>
    <row r="1944" spans="1:13" ht="15">
      <c r="A1944" s="62" t="s">
        <v>2922</v>
      </c>
      <c r="B1944" s="32" t="s">
        <v>3398</v>
      </c>
      <c r="C1944" s="11" t="s">
        <v>3396</v>
      </c>
      <c r="D1944" s="12">
        <v>1.77</v>
      </c>
      <c r="E1944" s="13"/>
      <c r="F1944" s="14"/>
      <c r="G1944" s="1">
        <v>19.6736891027424</v>
      </c>
      <c r="H1944" s="16"/>
      <c r="I1944" s="15">
        <v>27.94</v>
      </c>
      <c r="J1944" s="89">
        <v>23.72</v>
      </c>
      <c r="K1944" s="89">
        <f t="shared" si="167"/>
        <v>1.1779089376053964</v>
      </c>
      <c r="L1944" s="82">
        <f t="shared" si="168"/>
        <v>19.6736891027424</v>
      </c>
      <c r="M1944" s="83">
        <f t="shared" si="169"/>
        <v>142.0170861402162</v>
      </c>
    </row>
    <row r="1945" spans="1:13" ht="15">
      <c r="A1945" s="62" t="s">
        <v>2924</v>
      </c>
      <c r="B1945" s="32" t="s">
        <v>3399</v>
      </c>
      <c r="C1945" s="11" t="s">
        <v>3396</v>
      </c>
      <c r="D1945" s="12">
        <v>1.64</v>
      </c>
      <c r="E1945" s="13"/>
      <c r="F1945" s="14"/>
      <c r="G1945" s="1">
        <v>18.2287288861568</v>
      </c>
      <c r="H1945" s="16"/>
      <c r="I1945" s="15">
        <v>25.89</v>
      </c>
      <c r="J1945" s="89">
        <v>21.98</v>
      </c>
      <c r="K1945" s="89">
        <f t="shared" si="167"/>
        <v>1.1778889899909009</v>
      </c>
      <c r="L1945" s="82">
        <f t="shared" si="168"/>
        <v>18.2287288861568</v>
      </c>
      <c r="M1945" s="83">
        <f t="shared" si="169"/>
        <v>142.0285537279634</v>
      </c>
    </row>
    <row r="1946" spans="1:13" ht="15">
      <c r="A1946" s="62" t="s">
        <v>2926</v>
      </c>
      <c r="B1946" s="32" t="s">
        <v>3400</v>
      </c>
      <c r="C1946" s="11" t="s">
        <v>3396</v>
      </c>
      <c r="D1946" s="12">
        <v>1.52</v>
      </c>
      <c r="E1946" s="13"/>
      <c r="F1946" s="14"/>
      <c r="G1946" s="1">
        <v>16.8949194554624</v>
      </c>
      <c r="H1946" s="16"/>
      <c r="I1946" s="15">
        <v>23.99</v>
      </c>
      <c r="J1946" s="89">
        <v>20.37</v>
      </c>
      <c r="K1946" s="89">
        <f t="shared" si="167"/>
        <v>1.1777123220422188</v>
      </c>
      <c r="L1946" s="82">
        <f t="shared" si="168"/>
        <v>16.8949194554624</v>
      </c>
      <c r="M1946" s="83">
        <f t="shared" si="169"/>
        <v>141.99534992304237</v>
      </c>
    </row>
    <row r="1947" spans="1:13" ht="15">
      <c r="A1947" s="62" t="s">
        <v>3401</v>
      </c>
      <c r="B1947" s="32" t="s">
        <v>3402</v>
      </c>
      <c r="C1947" s="11" t="s">
        <v>3396</v>
      </c>
      <c r="D1947" s="12">
        <v>2.25</v>
      </c>
      <c r="E1947" s="13"/>
      <c r="F1947" s="14"/>
      <c r="G1947" s="1">
        <v>27.44268144948001</v>
      </c>
      <c r="H1947" s="16"/>
      <c r="I1947" s="15">
        <v>40.24</v>
      </c>
      <c r="J1947" s="89">
        <v>33.06</v>
      </c>
      <c r="K1947" s="89">
        <f t="shared" si="167"/>
        <v>1.2171808832425892</v>
      </c>
      <c r="L1947" s="82">
        <f t="shared" si="168"/>
        <v>27.44268144948001</v>
      </c>
      <c r="M1947" s="83">
        <f t="shared" si="169"/>
        <v>146.63290128582707</v>
      </c>
    </row>
    <row r="1948" spans="1:13" ht="15">
      <c r="A1948" s="62" t="s">
        <v>3403</v>
      </c>
      <c r="B1948" s="32" t="s">
        <v>3397</v>
      </c>
      <c r="C1948" s="11" t="s">
        <v>3396</v>
      </c>
      <c r="D1948" s="12">
        <v>2.02</v>
      </c>
      <c r="E1948" s="13"/>
      <c r="F1948" s="14"/>
      <c r="G1948" s="1">
        <v>24.637429567977602</v>
      </c>
      <c r="H1948" s="16"/>
      <c r="I1948" s="15">
        <v>36.12</v>
      </c>
      <c r="J1948" s="89">
        <v>29.68</v>
      </c>
      <c r="K1948" s="89">
        <f t="shared" si="167"/>
        <v>1.2169811320754715</v>
      </c>
      <c r="L1948" s="82">
        <f t="shared" si="168"/>
        <v>24.637429567977602</v>
      </c>
      <c r="M1948" s="83">
        <f t="shared" si="169"/>
        <v>146.60620297397753</v>
      </c>
    </row>
    <row r="1949" spans="1:13" ht="15">
      <c r="A1949" s="62" t="s">
        <v>3404</v>
      </c>
      <c r="B1949" s="32" t="s">
        <v>3405</v>
      </c>
      <c r="C1949" s="11" t="s">
        <v>3396</v>
      </c>
      <c r="D1949" s="12">
        <v>1.89</v>
      </c>
      <c r="E1949" s="13"/>
      <c r="F1949" s="14"/>
      <c r="G1949" s="1">
        <v>23.0518524175632</v>
      </c>
      <c r="H1949" s="16"/>
      <c r="I1949" s="15">
        <v>33.8</v>
      </c>
      <c r="J1949" s="89">
        <v>27.77</v>
      </c>
      <c r="K1949" s="89">
        <f t="shared" si="167"/>
        <v>1.2171407994238386</v>
      </c>
      <c r="L1949" s="82">
        <f t="shared" si="168"/>
        <v>23.0518524175632</v>
      </c>
      <c r="M1949" s="83">
        <f t="shared" si="169"/>
        <v>146.62596041196144</v>
      </c>
    </row>
    <row r="1950" spans="1:13" ht="15">
      <c r="A1950" s="62" t="s">
        <v>3406</v>
      </c>
      <c r="B1950" s="32" t="s">
        <v>3399</v>
      </c>
      <c r="C1950" s="11" t="s">
        <v>3396</v>
      </c>
      <c r="D1950" s="12">
        <v>1.92</v>
      </c>
      <c r="E1950" s="13"/>
      <c r="F1950" s="14"/>
      <c r="G1950" s="1">
        <v>23.417754836889596</v>
      </c>
      <c r="H1950" s="16"/>
      <c r="I1950" s="15">
        <v>34.34</v>
      </c>
      <c r="J1950" s="89">
        <v>28.21</v>
      </c>
      <c r="K1950" s="89">
        <f t="shared" si="167"/>
        <v>1.2172988302020562</v>
      </c>
      <c r="L1950" s="82">
        <f t="shared" si="168"/>
        <v>23.417754836889596</v>
      </c>
      <c r="M1950" s="83">
        <f t="shared" si="169"/>
        <v>146.64087244565724</v>
      </c>
    </row>
    <row r="1951" spans="1:13" ht="15">
      <c r="A1951" s="62" t="s">
        <v>3407</v>
      </c>
      <c r="B1951" s="32" t="s">
        <v>3408</v>
      </c>
      <c r="C1951" s="11" t="s">
        <v>3396</v>
      </c>
      <c r="D1951" s="12">
        <v>2.46</v>
      </c>
      <c r="E1951" s="13"/>
      <c r="F1951" s="14"/>
      <c r="G1951" s="1">
        <v>30.003998384764802</v>
      </c>
      <c r="H1951" s="16"/>
      <c r="I1951" s="15">
        <v>43.99</v>
      </c>
      <c r="J1951" s="89">
        <v>36.15</v>
      </c>
      <c r="K1951" s="89">
        <f t="shared" si="167"/>
        <v>1.2168741355463348</v>
      </c>
      <c r="L1951" s="82">
        <f t="shared" si="168"/>
        <v>30.003998384764802</v>
      </c>
      <c r="M1951" s="83">
        <f t="shared" si="169"/>
        <v>146.61379272149574</v>
      </c>
    </row>
    <row r="1952" spans="1:13" ht="45">
      <c r="A1952" s="62" t="s">
        <v>2928</v>
      </c>
      <c r="B1952" s="32" t="s">
        <v>3409</v>
      </c>
      <c r="C1952" s="11"/>
      <c r="D1952" s="12"/>
      <c r="E1952" s="13"/>
      <c r="F1952" s="14"/>
      <c r="G1952" s="1"/>
      <c r="H1952" s="16"/>
      <c r="I1952" s="15"/>
      <c r="J1952" s="89"/>
      <c r="K1952" s="89"/>
      <c r="L1952" s="82">
        <f t="shared" si="168"/>
        <v>0</v>
      </c>
      <c r="M1952" s="83" t="e">
        <f t="shared" si="169"/>
        <v>#DIV/0!</v>
      </c>
    </row>
    <row r="1953" spans="1:13" ht="15">
      <c r="A1953" s="62" t="s">
        <v>3410</v>
      </c>
      <c r="B1953" s="32" t="s">
        <v>3395</v>
      </c>
      <c r="C1953" s="11" t="s">
        <v>3396</v>
      </c>
      <c r="D1953" s="12">
        <v>1.82</v>
      </c>
      <c r="E1953" s="13"/>
      <c r="F1953" s="14"/>
      <c r="G1953" s="1">
        <v>20.2294430321984</v>
      </c>
      <c r="H1953" s="16"/>
      <c r="I1953" s="15">
        <v>28.73</v>
      </c>
      <c r="J1953" s="89">
        <v>24.39</v>
      </c>
      <c r="K1953" s="89">
        <f t="shared" si="167"/>
        <v>1.1779417794177942</v>
      </c>
      <c r="L1953" s="82">
        <f t="shared" si="168"/>
        <v>20.2294430321984</v>
      </c>
      <c r="M1953" s="83">
        <f t="shared" si="169"/>
        <v>142.02071680506282</v>
      </c>
    </row>
    <row r="1954" spans="1:13" ht="15">
      <c r="A1954" s="62" t="s">
        <v>3411</v>
      </c>
      <c r="B1954" s="32" t="s">
        <v>3397</v>
      </c>
      <c r="C1954" s="11" t="s">
        <v>3396</v>
      </c>
      <c r="D1954" s="12">
        <v>1.62</v>
      </c>
      <c r="E1954" s="13"/>
      <c r="F1954" s="14"/>
      <c r="G1954" s="1">
        <v>18.0064273143744</v>
      </c>
      <c r="H1954" s="16"/>
      <c r="I1954" s="15">
        <v>25.57</v>
      </c>
      <c r="J1954" s="89">
        <v>21.71</v>
      </c>
      <c r="K1954" s="89">
        <f t="shared" si="167"/>
        <v>1.177798249654537</v>
      </c>
      <c r="L1954" s="82">
        <f t="shared" si="168"/>
        <v>18.0064273143744</v>
      </c>
      <c r="M1954" s="83">
        <f t="shared" si="169"/>
        <v>142.00484945499244</v>
      </c>
    </row>
    <row r="1955" spans="1:13" ht="15">
      <c r="A1955" s="62" t="s">
        <v>3412</v>
      </c>
      <c r="B1955" s="32" t="s">
        <v>3398</v>
      </c>
      <c r="C1955" s="11" t="s">
        <v>3396</v>
      </c>
      <c r="D1955" s="12">
        <v>1.5</v>
      </c>
      <c r="E1955" s="13"/>
      <c r="F1955" s="14"/>
      <c r="G1955" s="1">
        <v>16.672617883679997</v>
      </c>
      <c r="H1955" s="16"/>
      <c r="I1955" s="15">
        <v>23.68</v>
      </c>
      <c r="J1955" s="89">
        <v>20.1</v>
      </c>
      <c r="K1955" s="89">
        <f t="shared" si="167"/>
        <v>1.1781094527363183</v>
      </c>
      <c r="L1955" s="82">
        <f t="shared" si="168"/>
        <v>16.672617883679997</v>
      </c>
      <c r="M1955" s="83">
        <f t="shared" si="169"/>
        <v>142.02928517410086</v>
      </c>
    </row>
    <row r="1956" spans="1:13" ht="15">
      <c r="A1956" s="62" t="s">
        <v>3413</v>
      </c>
      <c r="B1956" s="32" t="s">
        <v>3399</v>
      </c>
      <c r="C1956" s="11" t="s">
        <v>3396</v>
      </c>
      <c r="D1956" s="12">
        <v>1.39</v>
      </c>
      <c r="E1956" s="13"/>
      <c r="F1956" s="14"/>
      <c r="G1956" s="1">
        <v>15.449959238876799</v>
      </c>
      <c r="H1956" s="16"/>
      <c r="I1956" s="15">
        <v>21.94</v>
      </c>
      <c r="J1956" s="89">
        <v>18.63</v>
      </c>
      <c r="K1956" s="89">
        <f t="shared" si="167"/>
        <v>1.1776704240472358</v>
      </c>
      <c r="L1956" s="82">
        <f t="shared" si="168"/>
        <v>15.449959238876799</v>
      </c>
      <c r="M1956" s="83">
        <f t="shared" si="169"/>
        <v>142.00684714295093</v>
      </c>
    </row>
    <row r="1957" spans="1:13" ht="15">
      <c r="A1957" s="62" t="s">
        <v>3414</v>
      </c>
      <c r="B1957" s="32" t="s">
        <v>3400</v>
      </c>
      <c r="C1957" s="11" t="s">
        <v>3396</v>
      </c>
      <c r="D1957" s="12">
        <v>1.29</v>
      </c>
      <c r="E1957" s="13"/>
      <c r="F1957" s="14"/>
      <c r="G1957" s="1">
        <v>14.338451379964802</v>
      </c>
      <c r="H1957" s="16"/>
      <c r="I1957" s="15">
        <v>20.36</v>
      </c>
      <c r="J1957" s="89">
        <v>17.29</v>
      </c>
      <c r="K1957" s="89">
        <f t="shared" si="167"/>
        <v>1.1775592828224408</v>
      </c>
      <c r="L1957" s="82">
        <f t="shared" si="168"/>
        <v>14.338451379964802</v>
      </c>
      <c r="M1957" s="83">
        <f t="shared" si="169"/>
        <v>141.9958087555337</v>
      </c>
    </row>
    <row r="1958" spans="1:13" ht="15">
      <c r="A1958" s="62" t="s">
        <v>3415</v>
      </c>
      <c r="B1958" s="32" t="s">
        <v>3402</v>
      </c>
      <c r="C1958" s="11" t="s">
        <v>3396</v>
      </c>
      <c r="D1958" s="12">
        <v>1.94</v>
      </c>
      <c r="E1958" s="13"/>
      <c r="F1958" s="14"/>
      <c r="G1958" s="1">
        <v>23.661689783107203</v>
      </c>
      <c r="H1958" s="16"/>
      <c r="I1958" s="15">
        <v>34.69</v>
      </c>
      <c r="J1958" s="89">
        <v>28.51</v>
      </c>
      <c r="K1958" s="89">
        <f t="shared" si="167"/>
        <v>1.2167660470010522</v>
      </c>
      <c r="L1958" s="82">
        <f t="shared" si="168"/>
        <v>23.661689783107203</v>
      </c>
      <c r="M1958" s="83">
        <f t="shared" si="169"/>
        <v>146.60829517241933</v>
      </c>
    </row>
    <row r="1959" spans="1:13" ht="15">
      <c r="A1959" s="62" t="s">
        <v>3416</v>
      </c>
      <c r="B1959" s="32" t="s">
        <v>3397</v>
      </c>
      <c r="C1959" s="11" t="s">
        <v>3396</v>
      </c>
      <c r="D1959" s="12">
        <v>1.72</v>
      </c>
      <c r="E1959" s="13"/>
      <c r="F1959" s="14"/>
      <c r="G1959" s="1">
        <v>20.978405374713603</v>
      </c>
      <c r="H1959" s="16"/>
      <c r="I1959" s="15">
        <v>30.76</v>
      </c>
      <c r="J1959" s="89">
        <v>25.27</v>
      </c>
      <c r="K1959" s="89">
        <f t="shared" si="167"/>
        <v>1.217253660466957</v>
      </c>
      <c r="L1959" s="82">
        <f t="shared" si="168"/>
        <v>20.978405374713603</v>
      </c>
      <c r="M1959" s="83">
        <f t="shared" si="169"/>
        <v>146.62696925990704</v>
      </c>
    </row>
    <row r="1960" spans="1:13" ht="15">
      <c r="A1960" s="62" t="s">
        <v>3417</v>
      </c>
      <c r="B1960" s="32" t="s">
        <v>3405</v>
      </c>
      <c r="C1960" s="11" t="s">
        <v>3396</v>
      </c>
      <c r="D1960" s="12">
        <v>1.6</v>
      </c>
      <c r="E1960" s="13"/>
      <c r="F1960" s="14"/>
      <c r="G1960" s="1">
        <v>19.514795697408005</v>
      </c>
      <c r="H1960" s="16"/>
      <c r="I1960" s="15">
        <v>28.61</v>
      </c>
      <c r="J1960" s="89">
        <v>23.51</v>
      </c>
      <c r="K1960" s="89">
        <f t="shared" si="167"/>
        <v>1.2169289663972775</v>
      </c>
      <c r="L1960" s="82">
        <f t="shared" si="168"/>
        <v>19.514795697408005</v>
      </c>
      <c r="M1960" s="83">
        <f t="shared" si="169"/>
        <v>146.60671033209965</v>
      </c>
    </row>
    <row r="1961" spans="1:13" ht="15">
      <c r="A1961" s="62" t="s">
        <v>3418</v>
      </c>
      <c r="B1961" s="32" t="s">
        <v>3399</v>
      </c>
      <c r="C1961" s="11" t="s">
        <v>3396</v>
      </c>
      <c r="D1961" s="12">
        <v>1.74</v>
      </c>
      <c r="E1961" s="13"/>
      <c r="F1961" s="14"/>
      <c r="G1961" s="1">
        <v>21.222340320931202</v>
      </c>
      <c r="H1961" s="16"/>
      <c r="I1961" s="15">
        <v>31.12</v>
      </c>
      <c r="J1961" s="89">
        <v>25.57</v>
      </c>
      <c r="K1961" s="89">
        <f t="shared" si="167"/>
        <v>1.2170512319123974</v>
      </c>
      <c r="L1961" s="82">
        <f t="shared" si="168"/>
        <v>21.222340320931202</v>
      </c>
      <c r="M1961" s="83">
        <f t="shared" si="169"/>
        <v>146.63792743586777</v>
      </c>
    </row>
    <row r="1962" spans="1:13" ht="15">
      <c r="A1962" s="62" t="s">
        <v>3419</v>
      </c>
      <c r="B1962" s="32" t="s">
        <v>3408</v>
      </c>
      <c r="C1962" s="11" t="s">
        <v>3396</v>
      </c>
      <c r="D1962" s="12">
        <v>2.21</v>
      </c>
      <c r="E1962" s="13"/>
      <c r="F1962" s="14"/>
      <c r="G1962" s="1">
        <v>26.9548115570448</v>
      </c>
      <c r="H1962" s="16"/>
      <c r="I1962" s="15">
        <v>39.52</v>
      </c>
      <c r="J1962" s="89">
        <v>32.47</v>
      </c>
      <c r="K1962" s="89">
        <f t="shared" si="167"/>
        <v>1.2171234986141055</v>
      </c>
      <c r="L1962" s="82">
        <f t="shared" si="168"/>
        <v>26.9548115570448</v>
      </c>
      <c r="M1962" s="83">
        <f t="shared" si="169"/>
        <v>146.615753244512</v>
      </c>
    </row>
    <row r="1963" spans="1:13" ht="45">
      <c r="A1963" s="62" t="s">
        <v>2930</v>
      </c>
      <c r="B1963" s="32" t="s">
        <v>3420</v>
      </c>
      <c r="C1963" s="11"/>
      <c r="D1963" s="12"/>
      <c r="E1963" s="13"/>
      <c r="F1963" s="14"/>
      <c r="G1963" s="1"/>
      <c r="H1963" s="16"/>
      <c r="I1963" s="15"/>
      <c r="J1963" s="89"/>
      <c r="K1963" s="89"/>
      <c r="L1963" s="82">
        <f t="shared" si="168"/>
        <v>0</v>
      </c>
      <c r="M1963" s="83" t="e">
        <f t="shared" si="169"/>
        <v>#DIV/0!</v>
      </c>
    </row>
    <row r="1964" spans="1:13" ht="15">
      <c r="A1964" s="62" t="s">
        <v>2932</v>
      </c>
      <c r="B1964" s="32" t="s">
        <v>3395</v>
      </c>
      <c r="C1964" s="11" t="s">
        <v>3396</v>
      </c>
      <c r="D1964" s="12">
        <v>2.49</v>
      </c>
      <c r="E1964" s="13"/>
      <c r="F1964" s="14"/>
      <c r="G1964" s="1">
        <v>26.418520882958397</v>
      </c>
      <c r="H1964" s="16"/>
      <c r="I1964" s="15">
        <v>37.51</v>
      </c>
      <c r="J1964" s="89">
        <v>31.85</v>
      </c>
      <c r="K1964" s="89">
        <f t="shared" si="167"/>
        <v>1.1777080062794347</v>
      </c>
      <c r="L1964" s="82">
        <f t="shared" si="168"/>
        <v>26.418520882958397</v>
      </c>
      <c r="M1964" s="83">
        <f t="shared" si="169"/>
        <v>141.9837248503806</v>
      </c>
    </row>
    <row r="1965" spans="1:13" ht="15">
      <c r="A1965" s="62" t="s">
        <v>2935</v>
      </c>
      <c r="B1965" s="32" t="s">
        <v>3397</v>
      </c>
      <c r="C1965" s="11" t="s">
        <v>3396</v>
      </c>
      <c r="D1965" s="12">
        <v>2.21</v>
      </c>
      <c r="E1965" s="13"/>
      <c r="F1965" s="14"/>
      <c r="G1965" s="1">
        <v>23.447763514593596</v>
      </c>
      <c r="H1965" s="16"/>
      <c r="I1965" s="15">
        <v>33.3</v>
      </c>
      <c r="J1965" s="89">
        <v>28.27</v>
      </c>
      <c r="K1965" s="89">
        <f t="shared" si="167"/>
        <v>1.177927131234524</v>
      </c>
      <c r="L1965" s="82">
        <f t="shared" si="168"/>
        <v>23.447763514593596</v>
      </c>
      <c r="M1965" s="83">
        <f t="shared" si="169"/>
        <v>142.01780898751596</v>
      </c>
    </row>
    <row r="1966" spans="1:13" ht="15">
      <c r="A1966" s="62" t="s">
        <v>3421</v>
      </c>
      <c r="B1966" s="32" t="s">
        <v>3398</v>
      </c>
      <c r="C1966" s="11" t="s">
        <v>3396</v>
      </c>
      <c r="D1966" s="12">
        <v>2.05</v>
      </c>
      <c r="E1966" s="13"/>
      <c r="F1966" s="14"/>
      <c r="G1966" s="1">
        <v>21.750187875527995</v>
      </c>
      <c r="H1966" s="16"/>
      <c r="I1966" s="15">
        <v>30.89</v>
      </c>
      <c r="J1966" s="89">
        <v>26.23</v>
      </c>
      <c r="K1966" s="89">
        <f t="shared" si="167"/>
        <v>1.1776591688905833</v>
      </c>
      <c r="L1966" s="82">
        <f t="shared" si="168"/>
        <v>21.750187875527995</v>
      </c>
      <c r="M1966" s="83">
        <f t="shared" si="169"/>
        <v>142.02176172811625</v>
      </c>
    </row>
    <row r="1967" spans="1:13" ht="15">
      <c r="A1967" s="62" t="s">
        <v>3422</v>
      </c>
      <c r="B1967" s="32" t="s">
        <v>3399</v>
      </c>
      <c r="C1967" s="11" t="s">
        <v>3396</v>
      </c>
      <c r="D1967" s="12">
        <v>1.9</v>
      </c>
      <c r="E1967" s="13"/>
      <c r="F1967" s="14"/>
      <c r="G1967" s="1">
        <v>20.158710713904</v>
      </c>
      <c r="H1967" s="16"/>
      <c r="I1967" s="15">
        <v>28.63</v>
      </c>
      <c r="J1967" s="89">
        <v>24.31</v>
      </c>
      <c r="K1967" s="89">
        <f t="shared" si="167"/>
        <v>1.1777046482928837</v>
      </c>
      <c r="L1967" s="82">
        <f t="shared" si="168"/>
        <v>20.158710713904</v>
      </c>
      <c r="M1967" s="83">
        <f t="shared" si="169"/>
        <v>142.02297163902017</v>
      </c>
    </row>
    <row r="1968" spans="1:13" ht="15">
      <c r="A1968" s="62" t="s">
        <v>3423</v>
      </c>
      <c r="B1968" s="32" t="s">
        <v>3400</v>
      </c>
      <c r="C1968" s="11" t="s">
        <v>3396</v>
      </c>
      <c r="D1968" s="12">
        <v>1.76</v>
      </c>
      <c r="E1968" s="13"/>
      <c r="F1968" s="14"/>
      <c r="G1968" s="1">
        <v>18.6733320297216</v>
      </c>
      <c r="H1968" s="16"/>
      <c r="I1968" s="15">
        <v>26.52</v>
      </c>
      <c r="J1968" s="89">
        <v>22.52</v>
      </c>
      <c r="K1968" s="89">
        <f t="shared" si="167"/>
        <v>1.177619893428064</v>
      </c>
      <c r="L1968" s="82">
        <f t="shared" si="168"/>
        <v>18.6733320297216</v>
      </c>
      <c r="M1968" s="83">
        <f t="shared" si="169"/>
        <v>142.02071680506282</v>
      </c>
    </row>
    <row r="1969" spans="1:13" ht="15">
      <c r="A1969" s="62" t="s">
        <v>3424</v>
      </c>
      <c r="B1969" s="32" t="s">
        <v>3402</v>
      </c>
      <c r="C1969" s="11" t="s">
        <v>3396</v>
      </c>
      <c r="D1969" s="12">
        <v>2.89</v>
      </c>
      <c r="E1969" s="13"/>
      <c r="F1969" s="14"/>
      <c r="G1969" s="1">
        <v>33.6463906498776</v>
      </c>
      <c r="H1969" s="16"/>
      <c r="I1969" s="15">
        <v>49.33</v>
      </c>
      <c r="J1969" s="89">
        <v>40.53</v>
      </c>
      <c r="K1969" s="89">
        <f t="shared" si="167"/>
        <v>1.2171231186775227</v>
      </c>
      <c r="L1969" s="82">
        <f t="shared" si="168"/>
        <v>33.6463906498776</v>
      </c>
      <c r="M1969" s="83">
        <f t="shared" si="169"/>
        <v>146.61305134724591</v>
      </c>
    </row>
    <row r="1970" spans="1:13" ht="15">
      <c r="A1970" s="62" t="s">
        <v>3425</v>
      </c>
      <c r="B1970" s="32" t="s">
        <v>3397</v>
      </c>
      <c r="C1970" s="11" t="s">
        <v>3396</v>
      </c>
      <c r="D1970" s="12">
        <v>2.66</v>
      </c>
      <c r="E1970" s="13"/>
      <c r="F1970" s="14"/>
      <c r="G1970" s="1">
        <v>30.968650217534403</v>
      </c>
      <c r="H1970" s="16"/>
      <c r="I1970" s="15">
        <v>45.41</v>
      </c>
      <c r="J1970" s="89">
        <v>37.31</v>
      </c>
      <c r="K1970" s="89">
        <f t="shared" si="167"/>
        <v>1.217099973197534</v>
      </c>
      <c r="L1970" s="82">
        <f t="shared" si="168"/>
        <v>30.968650217534403</v>
      </c>
      <c r="M1970" s="83">
        <f t="shared" si="169"/>
        <v>146.63215762077007</v>
      </c>
    </row>
    <row r="1971" spans="1:13" ht="15">
      <c r="A1971" s="62" t="s">
        <v>3426</v>
      </c>
      <c r="B1971" s="32" t="s">
        <v>3405</v>
      </c>
      <c r="C1971" s="11" t="s">
        <v>3396</v>
      </c>
      <c r="D1971" s="12">
        <v>2.31</v>
      </c>
      <c r="E1971" s="13"/>
      <c r="F1971" s="14"/>
      <c r="G1971" s="1">
        <v>26.8938278204904</v>
      </c>
      <c r="H1971" s="16"/>
      <c r="I1971" s="15">
        <v>39.43</v>
      </c>
      <c r="J1971" s="89">
        <v>32.4</v>
      </c>
      <c r="K1971" s="89">
        <f t="shared" si="167"/>
        <v>1.2169753086419755</v>
      </c>
      <c r="L1971" s="82">
        <f t="shared" si="168"/>
        <v>26.8938278204904</v>
      </c>
      <c r="M1971" s="83">
        <f t="shared" si="169"/>
        <v>146.61356599434424</v>
      </c>
    </row>
    <row r="1972" spans="1:13" ht="15">
      <c r="A1972" s="62" t="s">
        <v>3427</v>
      </c>
      <c r="B1972" s="32" t="s">
        <v>3399</v>
      </c>
      <c r="C1972" s="11" t="s">
        <v>3396</v>
      </c>
      <c r="D1972" s="12">
        <v>2.68</v>
      </c>
      <c r="E1972" s="13"/>
      <c r="F1972" s="14"/>
      <c r="G1972" s="1">
        <v>31.20149721165121</v>
      </c>
      <c r="H1972" s="16"/>
      <c r="I1972" s="15">
        <v>45.75</v>
      </c>
      <c r="J1972" s="89">
        <v>37.59</v>
      </c>
      <c r="K1972" s="89">
        <f t="shared" si="167"/>
        <v>1.2170790103750997</v>
      </c>
      <c r="L1972" s="82">
        <f t="shared" si="168"/>
        <v>31.20149721165121</v>
      </c>
      <c r="M1972" s="83">
        <f t="shared" si="169"/>
        <v>146.627579085904</v>
      </c>
    </row>
    <row r="1973" spans="1:13" ht="15">
      <c r="A1973" s="62" t="s">
        <v>3428</v>
      </c>
      <c r="B1973" s="32" t="s">
        <v>3408</v>
      </c>
      <c r="C1973" s="11" t="s">
        <v>3396</v>
      </c>
      <c r="D1973" s="40">
        <v>3</v>
      </c>
      <c r="E1973" s="13"/>
      <c r="F1973" s="14"/>
      <c r="G1973" s="1">
        <v>34.92704911752</v>
      </c>
      <c r="H1973" s="16"/>
      <c r="I1973" s="15">
        <v>51.21</v>
      </c>
      <c r="J1973" s="89">
        <v>42.08</v>
      </c>
      <c r="K1973" s="89">
        <f t="shared" si="167"/>
        <v>1.2169676806083651</v>
      </c>
      <c r="L1973" s="82">
        <f t="shared" si="168"/>
        <v>34.92704911752</v>
      </c>
      <c r="M1973" s="83">
        <f t="shared" si="169"/>
        <v>146.61988714732902</v>
      </c>
    </row>
    <row r="1974" spans="1:13" ht="45">
      <c r="A1974" s="62" t="s">
        <v>2937</v>
      </c>
      <c r="B1974" s="32" t="s">
        <v>3429</v>
      </c>
      <c r="C1974" s="11"/>
      <c r="D1974" s="12"/>
      <c r="E1974" s="13"/>
      <c r="F1974" s="14"/>
      <c r="G1974" s="1"/>
      <c r="H1974" s="16"/>
      <c r="I1974" s="15"/>
      <c r="J1974" s="89"/>
      <c r="K1974" s="89"/>
      <c r="L1974" s="82">
        <f t="shared" si="168"/>
        <v>0</v>
      </c>
      <c r="M1974" s="83" t="e">
        <f t="shared" si="169"/>
        <v>#DIV/0!</v>
      </c>
    </row>
    <row r="1975" spans="1:13" ht="15">
      <c r="A1975" s="62" t="s">
        <v>3430</v>
      </c>
      <c r="B1975" s="32" t="s">
        <v>3395</v>
      </c>
      <c r="C1975" s="11" t="s">
        <v>3396</v>
      </c>
      <c r="D1975" s="12">
        <v>2.11</v>
      </c>
      <c r="E1975" s="13"/>
      <c r="F1975" s="14"/>
      <c r="G1975" s="1">
        <v>22.386778740177597</v>
      </c>
      <c r="H1975" s="16"/>
      <c r="I1975" s="15">
        <v>31.79</v>
      </c>
      <c r="J1975" s="89">
        <v>26.99</v>
      </c>
      <c r="K1975" s="89">
        <f t="shared" si="167"/>
        <v>1.1778436457947388</v>
      </c>
      <c r="L1975" s="82">
        <f t="shared" si="168"/>
        <v>22.386778740177597</v>
      </c>
      <c r="M1975" s="83">
        <f t="shared" si="169"/>
        <v>142.0034582418346</v>
      </c>
    </row>
    <row r="1976" spans="1:13" ht="15">
      <c r="A1976" s="62" t="s">
        <v>3431</v>
      </c>
      <c r="B1976" s="32" t="s">
        <v>3397</v>
      </c>
      <c r="C1976" s="11" t="s">
        <v>3396</v>
      </c>
      <c r="D1976" s="12">
        <v>1.87</v>
      </c>
      <c r="E1976" s="13"/>
      <c r="F1976" s="14"/>
      <c r="G1976" s="1">
        <v>19.840415281579194</v>
      </c>
      <c r="H1976" s="16"/>
      <c r="I1976" s="15">
        <v>28.17</v>
      </c>
      <c r="J1976" s="89">
        <v>23.92</v>
      </c>
      <c r="K1976" s="89">
        <f t="shared" si="167"/>
        <v>1.1776755852842808</v>
      </c>
      <c r="L1976" s="82">
        <f t="shared" si="168"/>
        <v>19.840415281579194</v>
      </c>
      <c r="M1976" s="83">
        <f t="shared" si="169"/>
        <v>141.98291517695398</v>
      </c>
    </row>
    <row r="1977" spans="1:13" ht="15">
      <c r="A1977" s="62" t="s">
        <v>3432</v>
      </c>
      <c r="B1977" s="32" t="s">
        <v>3398</v>
      </c>
      <c r="C1977" s="11" t="s">
        <v>3396</v>
      </c>
      <c r="D1977" s="12">
        <v>1.74</v>
      </c>
      <c r="E1977" s="13"/>
      <c r="F1977" s="14"/>
      <c r="G1977" s="1">
        <v>18.4611350748384</v>
      </c>
      <c r="H1977" s="16"/>
      <c r="I1977" s="15">
        <v>26.22</v>
      </c>
      <c r="J1977" s="89">
        <v>22.26</v>
      </c>
      <c r="K1977" s="89">
        <f t="shared" si="167"/>
        <v>1.177897574123989</v>
      </c>
      <c r="L1977" s="82">
        <f t="shared" si="168"/>
        <v>18.4611350748384</v>
      </c>
      <c r="M1977" s="83">
        <f t="shared" si="169"/>
        <v>142.02810333009558</v>
      </c>
    </row>
    <row r="1978" spans="1:13" ht="15">
      <c r="A1978" s="62" t="s">
        <v>3433</v>
      </c>
      <c r="B1978" s="32" t="s">
        <v>3399</v>
      </c>
      <c r="C1978" s="11" t="s">
        <v>3396</v>
      </c>
      <c r="D1978" s="12">
        <v>1.61</v>
      </c>
      <c r="E1978" s="13"/>
      <c r="F1978" s="14"/>
      <c r="G1978" s="1">
        <v>17.0818548680976</v>
      </c>
      <c r="H1978" s="16"/>
      <c r="I1978" s="15">
        <v>24.26</v>
      </c>
      <c r="J1978" s="89">
        <v>20.6</v>
      </c>
      <c r="K1978" s="89">
        <f t="shared" si="167"/>
        <v>1.1776699029126214</v>
      </c>
      <c r="L1978" s="82">
        <f t="shared" si="168"/>
        <v>17.0818548680976</v>
      </c>
      <c r="M1978" s="83">
        <f t="shared" si="169"/>
        <v>142.02204729714947</v>
      </c>
    </row>
    <row r="1979" spans="1:13" ht="15">
      <c r="A1979" s="62" t="s">
        <v>3434</v>
      </c>
      <c r="B1979" s="32" t="s">
        <v>3400</v>
      </c>
      <c r="C1979" s="11" t="s">
        <v>3396</v>
      </c>
      <c r="D1979" s="12">
        <v>1.49</v>
      </c>
      <c r="E1979" s="13"/>
      <c r="F1979" s="14"/>
      <c r="G1979" s="1">
        <v>15.808673138798401</v>
      </c>
      <c r="H1979" s="16"/>
      <c r="I1979" s="15">
        <v>22.45</v>
      </c>
      <c r="J1979" s="89">
        <v>19.06</v>
      </c>
      <c r="K1979" s="89">
        <f t="shared" si="167"/>
        <v>1.1778593913955928</v>
      </c>
      <c r="L1979" s="82">
        <f t="shared" si="168"/>
        <v>15.808673138798401</v>
      </c>
      <c r="M1979" s="83">
        <f t="shared" si="169"/>
        <v>142.01065328438057</v>
      </c>
    </row>
    <row r="1980" spans="1:13" ht="15">
      <c r="A1980" s="62" t="s">
        <v>3435</v>
      </c>
      <c r="B1980" s="32" t="s">
        <v>3402</v>
      </c>
      <c r="C1980" s="11" t="s">
        <v>3396</v>
      </c>
      <c r="D1980" s="12">
        <v>2.6</v>
      </c>
      <c r="E1980" s="13"/>
      <c r="F1980" s="14"/>
      <c r="G1980" s="1">
        <v>30.270109235183998</v>
      </c>
      <c r="H1980" s="16"/>
      <c r="I1980" s="15">
        <v>44.38</v>
      </c>
      <c r="J1980" s="89">
        <v>36.47</v>
      </c>
      <c r="K1980" s="89">
        <f t="shared" si="167"/>
        <v>1.216890595009597</v>
      </c>
      <c r="L1980" s="82">
        <f t="shared" si="168"/>
        <v>30.270109235183998</v>
      </c>
      <c r="M1980" s="83">
        <f t="shared" si="169"/>
        <v>146.6132799693223</v>
      </c>
    </row>
    <row r="1981" spans="1:13" ht="15">
      <c r="A1981" s="62" t="s">
        <v>3436</v>
      </c>
      <c r="B1981" s="32" t="s">
        <v>3397</v>
      </c>
      <c r="C1981" s="11" t="s">
        <v>3396</v>
      </c>
      <c r="D1981" s="12">
        <v>2.39</v>
      </c>
      <c r="E1981" s="13"/>
      <c r="F1981" s="14"/>
      <c r="G1981" s="1">
        <v>27.825215796957604</v>
      </c>
      <c r="H1981" s="16"/>
      <c r="I1981" s="15">
        <v>40.8</v>
      </c>
      <c r="J1981" s="89">
        <v>33.52</v>
      </c>
      <c r="K1981" s="89">
        <f t="shared" si="167"/>
        <v>1.2171837708830546</v>
      </c>
      <c r="L1981" s="82">
        <f t="shared" si="168"/>
        <v>27.825215796957604</v>
      </c>
      <c r="M1981" s="83">
        <f t="shared" si="169"/>
        <v>146.6295905761171</v>
      </c>
    </row>
    <row r="1982" spans="1:13" ht="15">
      <c r="A1982" s="62" t="s">
        <v>3437</v>
      </c>
      <c r="B1982" s="32" t="s">
        <v>3405</v>
      </c>
      <c r="C1982" s="11" t="s">
        <v>3396</v>
      </c>
      <c r="D1982" s="12">
        <v>2.08</v>
      </c>
      <c r="E1982" s="13"/>
      <c r="F1982" s="14"/>
      <c r="G1982" s="1">
        <v>24.216087388147198</v>
      </c>
      <c r="H1982" s="16"/>
      <c r="I1982" s="15">
        <v>35.51</v>
      </c>
      <c r="J1982" s="89">
        <v>29.17</v>
      </c>
      <c r="K1982" s="89">
        <f t="shared" si="167"/>
        <v>1.2173465889612614</v>
      </c>
      <c r="L1982" s="82">
        <f t="shared" si="168"/>
        <v>24.216087388147198</v>
      </c>
      <c r="M1982" s="83">
        <f t="shared" si="169"/>
        <v>146.63805688684752</v>
      </c>
    </row>
    <row r="1983" spans="1:13" ht="15">
      <c r="A1983" s="62" t="s">
        <v>3438</v>
      </c>
      <c r="B1983" s="32" t="s">
        <v>3399</v>
      </c>
      <c r="C1983" s="11" t="s">
        <v>3396</v>
      </c>
      <c r="D1983" s="12">
        <v>2.41</v>
      </c>
      <c r="E1983" s="13"/>
      <c r="F1983" s="14"/>
      <c r="G1983" s="1">
        <v>28.058062791074406</v>
      </c>
      <c r="H1983" s="16"/>
      <c r="I1983" s="15">
        <v>41.14</v>
      </c>
      <c r="J1983" s="89">
        <v>33.8</v>
      </c>
      <c r="K1983" s="89">
        <f t="shared" si="167"/>
        <v>1.2171597633136095</v>
      </c>
      <c r="L1983" s="82">
        <f t="shared" si="168"/>
        <v>28.058062791074406</v>
      </c>
      <c r="M1983" s="83">
        <f t="shared" si="169"/>
        <v>146.62452039663663</v>
      </c>
    </row>
    <row r="1984" spans="1:13" ht="15">
      <c r="A1984" s="62" t="s">
        <v>3439</v>
      </c>
      <c r="B1984" s="32" t="s">
        <v>3408</v>
      </c>
      <c r="C1984" s="11" t="s">
        <v>3396</v>
      </c>
      <c r="D1984" s="40">
        <v>2.7</v>
      </c>
      <c r="E1984" s="13"/>
      <c r="F1984" s="14"/>
      <c r="G1984" s="1">
        <v>31.434344205768006</v>
      </c>
      <c r="H1984" s="16"/>
      <c r="I1984" s="15">
        <v>46.09</v>
      </c>
      <c r="J1984" s="89">
        <v>37.87</v>
      </c>
      <c r="K1984" s="89">
        <f t="shared" si="167"/>
        <v>1.2170583575389493</v>
      </c>
      <c r="L1984" s="82">
        <f t="shared" si="168"/>
        <v>31.434344205768006</v>
      </c>
      <c r="M1984" s="83">
        <f t="shared" si="169"/>
        <v>146.62306838118408</v>
      </c>
    </row>
    <row r="1985" spans="1:13" ht="15">
      <c r="A1985" s="62" t="s">
        <v>2939</v>
      </c>
      <c r="B1985" s="32" t="s">
        <v>3440</v>
      </c>
      <c r="C1985" s="11"/>
      <c r="D1985" s="12"/>
      <c r="E1985" s="13"/>
      <c r="F1985" s="14"/>
      <c r="G1985" s="1"/>
      <c r="H1985" s="16"/>
      <c r="I1985" s="15"/>
      <c r="J1985" s="89"/>
      <c r="K1985" s="89"/>
      <c r="L1985" s="82">
        <f t="shared" si="168"/>
        <v>0</v>
      </c>
      <c r="M1985" s="83" t="e">
        <f t="shared" si="169"/>
        <v>#DIV/0!</v>
      </c>
    </row>
    <row r="1986" spans="1:13" ht="15">
      <c r="A1986" s="62" t="s">
        <v>2941</v>
      </c>
      <c r="B1986" s="32" t="s">
        <v>3441</v>
      </c>
      <c r="C1986" s="11" t="s">
        <v>3442</v>
      </c>
      <c r="D1986" s="12">
        <v>0.77</v>
      </c>
      <c r="E1986" s="13"/>
      <c r="F1986" s="14"/>
      <c r="G1986" s="1">
        <v>8.169582763003199</v>
      </c>
      <c r="H1986" s="16"/>
      <c r="I1986" s="15">
        <v>11.6</v>
      </c>
      <c r="J1986" s="89">
        <v>9.85</v>
      </c>
      <c r="K1986" s="89">
        <f aca="true" t="shared" si="170" ref="K1986:K2047">I1986/J1986</f>
        <v>1.1776649746192893</v>
      </c>
      <c r="L1986" s="82">
        <f t="shared" si="168"/>
        <v>8.169582763003199</v>
      </c>
      <c r="M1986" s="83">
        <f t="shared" si="169"/>
        <v>141.99011548706991</v>
      </c>
    </row>
    <row r="1987" spans="1:13" ht="15">
      <c r="A1987" s="62" t="s">
        <v>2943</v>
      </c>
      <c r="B1987" s="32" t="s">
        <v>3443</v>
      </c>
      <c r="C1987" s="11" t="s">
        <v>3442</v>
      </c>
      <c r="D1987" s="12">
        <v>1.54</v>
      </c>
      <c r="E1987" s="13"/>
      <c r="F1987" s="14"/>
      <c r="G1987" s="1">
        <v>16.339165526006397</v>
      </c>
      <c r="H1987" s="16"/>
      <c r="I1987" s="15">
        <v>23.2</v>
      </c>
      <c r="J1987" s="89">
        <v>19.7</v>
      </c>
      <c r="K1987" s="89">
        <f t="shared" si="170"/>
        <v>1.1776649746192893</v>
      </c>
      <c r="L1987" s="82">
        <f aca="true" t="shared" si="171" ref="L1987:L2047">G1987</f>
        <v>16.339165526006397</v>
      </c>
      <c r="M1987" s="83">
        <f aca="true" t="shared" si="172" ref="M1987:M2047">I1987/L1987*100</f>
        <v>141.99011548706991</v>
      </c>
    </row>
    <row r="1988" spans="1:13" ht="15">
      <c r="A1988" s="62" t="s">
        <v>2945</v>
      </c>
      <c r="B1988" s="32" t="s">
        <v>3444</v>
      </c>
      <c r="C1988" s="11" t="s">
        <v>3442</v>
      </c>
      <c r="D1988" s="12">
        <v>2.32</v>
      </c>
      <c r="E1988" s="13"/>
      <c r="F1988" s="14"/>
      <c r="G1988" s="1">
        <v>24.6148467664512</v>
      </c>
      <c r="H1988" s="16"/>
      <c r="I1988" s="15">
        <v>34.95</v>
      </c>
      <c r="J1988" s="89">
        <v>29.68</v>
      </c>
      <c r="K1988" s="89">
        <f t="shared" si="170"/>
        <v>1.1775606469002697</v>
      </c>
      <c r="L1988" s="82">
        <f t="shared" si="171"/>
        <v>24.6148467664512</v>
      </c>
      <c r="M1988" s="83">
        <f t="shared" si="172"/>
        <v>141.98747744241535</v>
      </c>
    </row>
    <row r="1989" spans="1:13" ht="15">
      <c r="A1989" s="62" t="s">
        <v>2947</v>
      </c>
      <c r="B1989" s="32" t="s">
        <v>3445</v>
      </c>
      <c r="C1989" s="11" t="s">
        <v>3442</v>
      </c>
      <c r="D1989" s="12">
        <v>3.09</v>
      </c>
      <c r="E1989" s="13"/>
      <c r="F1989" s="14"/>
      <c r="G1989" s="1">
        <v>32.7844295294544</v>
      </c>
      <c r="H1989" s="16"/>
      <c r="I1989" s="15">
        <v>46.55</v>
      </c>
      <c r="J1989" s="89">
        <v>39.53</v>
      </c>
      <c r="K1989" s="89">
        <f t="shared" si="170"/>
        <v>1.1775866430559068</v>
      </c>
      <c r="L1989" s="82">
        <f t="shared" si="171"/>
        <v>32.7844295294544</v>
      </c>
      <c r="M1989" s="83">
        <f t="shared" si="172"/>
        <v>141.98813481923864</v>
      </c>
    </row>
    <row r="1990" spans="1:13" ht="15">
      <c r="A1990" s="62" t="s">
        <v>3446</v>
      </c>
      <c r="B1990" s="32" t="s">
        <v>3447</v>
      </c>
      <c r="C1990" s="11" t="s">
        <v>3442</v>
      </c>
      <c r="D1990" s="12">
        <v>3.86</v>
      </c>
      <c r="E1990" s="13"/>
      <c r="F1990" s="14"/>
      <c r="G1990" s="1">
        <v>40.9540122924576</v>
      </c>
      <c r="H1990" s="16"/>
      <c r="I1990" s="15">
        <v>58.16</v>
      </c>
      <c r="J1990" s="89">
        <v>49.38</v>
      </c>
      <c r="K1990" s="89">
        <f t="shared" si="170"/>
        <v>1.1778047792628594</v>
      </c>
      <c r="L1990" s="82">
        <f t="shared" si="171"/>
        <v>40.9540122924576</v>
      </c>
      <c r="M1990" s="83">
        <f t="shared" si="172"/>
        <v>142.01294755852572</v>
      </c>
    </row>
    <row r="1991" spans="1:13" ht="15">
      <c r="A1991" s="62" t="s">
        <v>3448</v>
      </c>
      <c r="B1991" s="32" t="s">
        <v>3449</v>
      </c>
      <c r="C1991" s="11" t="s">
        <v>3442</v>
      </c>
      <c r="D1991" s="12">
        <v>4.63</v>
      </c>
      <c r="E1991" s="13"/>
      <c r="F1991" s="14"/>
      <c r="G1991" s="1">
        <v>49.1235950554608</v>
      </c>
      <c r="H1991" s="16"/>
      <c r="I1991" s="15">
        <v>69.76</v>
      </c>
      <c r="J1991" s="89">
        <v>59.23</v>
      </c>
      <c r="K1991" s="89">
        <f t="shared" si="170"/>
        <v>1.1777815296302552</v>
      </c>
      <c r="L1991" s="82">
        <f t="shared" si="171"/>
        <v>49.1235950554608</v>
      </c>
      <c r="M1991" s="83">
        <f t="shared" si="172"/>
        <v>142.00915043217134</v>
      </c>
    </row>
    <row r="1992" spans="1:13" ht="30">
      <c r="A1992" s="62" t="s">
        <v>2949</v>
      </c>
      <c r="B1992" s="32" t="s">
        <v>3450</v>
      </c>
      <c r="C1992" s="11" t="s">
        <v>3451</v>
      </c>
      <c r="D1992" s="12"/>
      <c r="E1992" s="13"/>
      <c r="F1992" s="14"/>
      <c r="G1992" s="1"/>
      <c r="H1992" s="16"/>
      <c r="I1992" s="15"/>
      <c r="J1992" s="89"/>
      <c r="K1992" s="89"/>
      <c r="L1992" s="82">
        <f t="shared" si="171"/>
        <v>0</v>
      </c>
      <c r="M1992" s="83" t="e">
        <f t="shared" si="172"/>
        <v>#DIV/0!</v>
      </c>
    </row>
    <row r="1993" spans="1:13" ht="45">
      <c r="A1993" s="62" t="s">
        <v>2951</v>
      </c>
      <c r="B1993" s="32" t="s">
        <v>3452</v>
      </c>
      <c r="C1993" s="11" t="s">
        <v>3451</v>
      </c>
      <c r="D1993" s="12">
        <v>0.68</v>
      </c>
      <c r="E1993" s="13"/>
      <c r="F1993" s="14"/>
      <c r="G1993" s="1">
        <v>7.2146964660287995</v>
      </c>
      <c r="H1993" s="16"/>
      <c r="I1993" s="15">
        <v>10.25</v>
      </c>
      <c r="J1993" s="89">
        <v>8.7</v>
      </c>
      <c r="K1993" s="89">
        <f t="shared" si="170"/>
        <v>1.17816091954023</v>
      </c>
      <c r="L1993" s="82">
        <f t="shared" si="171"/>
        <v>7.2146964660287995</v>
      </c>
      <c r="M1993" s="83">
        <f t="shared" si="172"/>
        <v>142.07111897587467</v>
      </c>
    </row>
    <row r="1994" spans="1:13" ht="15">
      <c r="A1994" s="62" t="s">
        <v>2953</v>
      </c>
      <c r="B1994" s="32" t="s">
        <v>3279</v>
      </c>
      <c r="C1994" s="11" t="s">
        <v>3451</v>
      </c>
      <c r="D1994" s="12">
        <v>1.09</v>
      </c>
      <c r="E1994" s="13"/>
      <c r="F1994" s="14"/>
      <c r="G1994" s="1">
        <v>11.5647340411344</v>
      </c>
      <c r="H1994" s="16"/>
      <c r="I1994" s="15">
        <v>16.42</v>
      </c>
      <c r="J1994" s="89">
        <v>13.94</v>
      </c>
      <c r="K1994" s="89">
        <f t="shared" si="170"/>
        <v>1.1779053084648494</v>
      </c>
      <c r="L1994" s="82">
        <f t="shared" si="171"/>
        <v>11.5647340411344</v>
      </c>
      <c r="M1994" s="83">
        <f t="shared" si="172"/>
        <v>141.98337758219074</v>
      </c>
    </row>
    <row r="1995" spans="1:13" ht="15">
      <c r="A1995" s="62" t="s">
        <v>2955</v>
      </c>
      <c r="B1995" s="32" t="s">
        <v>3453</v>
      </c>
      <c r="C1995" s="11" t="s">
        <v>3451</v>
      </c>
      <c r="D1995" s="12">
        <v>1.16</v>
      </c>
      <c r="E1995" s="13"/>
      <c r="F1995" s="14"/>
      <c r="G1995" s="1">
        <v>12.3074233832256</v>
      </c>
      <c r="H1995" s="16"/>
      <c r="I1995" s="15">
        <v>17.48</v>
      </c>
      <c r="J1995" s="89">
        <v>14.84</v>
      </c>
      <c r="K1995" s="89">
        <f t="shared" si="170"/>
        <v>1.1778975741239892</v>
      </c>
      <c r="L1995" s="82">
        <f t="shared" si="171"/>
        <v>12.3074233832256</v>
      </c>
      <c r="M1995" s="83">
        <f t="shared" si="172"/>
        <v>142.02810333009558</v>
      </c>
    </row>
    <row r="1996" spans="1:13" ht="30">
      <c r="A1996" s="62" t="s">
        <v>2957</v>
      </c>
      <c r="B1996" s="32" t="s">
        <v>3454</v>
      </c>
      <c r="C1996" s="11" t="s">
        <v>3451</v>
      </c>
      <c r="D1996" s="12">
        <v>0.78</v>
      </c>
      <c r="E1996" s="13"/>
      <c r="F1996" s="14"/>
      <c r="G1996" s="1">
        <v>8.275681240444799</v>
      </c>
      <c r="H1996" s="16"/>
      <c r="I1996" s="15">
        <v>11.75</v>
      </c>
      <c r="J1996" s="89">
        <v>9.98</v>
      </c>
      <c r="K1996" s="89">
        <f t="shared" si="170"/>
        <v>1.1773547094188377</v>
      </c>
      <c r="L1996" s="82">
        <f t="shared" si="171"/>
        <v>8.275681240444799</v>
      </c>
      <c r="M1996" s="83">
        <f t="shared" si="172"/>
        <v>141.98226899527685</v>
      </c>
    </row>
    <row r="1997" spans="1:13" ht="15">
      <c r="A1997" s="62" t="s">
        <v>2959</v>
      </c>
      <c r="B1997" s="32" t="s">
        <v>3279</v>
      </c>
      <c r="C1997" s="11" t="s">
        <v>3451</v>
      </c>
      <c r="D1997" s="12">
        <v>1.2</v>
      </c>
      <c r="E1997" s="13"/>
      <c r="F1997" s="14"/>
      <c r="G1997" s="1">
        <v>12.731817292991998</v>
      </c>
      <c r="H1997" s="16"/>
      <c r="I1997" s="15">
        <v>18.08</v>
      </c>
      <c r="J1997" s="89">
        <v>15.35</v>
      </c>
      <c r="K1997" s="89">
        <f t="shared" si="170"/>
        <v>1.1778501628664495</v>
      </c>
      <c r="L1997" s="82">
        <f t="shared" si="171"/>
        <v>12.731817292991998</v>
      </c>
      <c r="M1997" s="83">
        <f t="shared" si="172"/>
        <v>142.00643618999948</v>
      </c>
    </row>
    <row r="1998" spans="1:13" ht="15">
      <c r="A1998" s="62" t="s">
        <v>3455</v>
      </c>
      <c r="B1998" s="32" t="s">
        <v>3453</v>
      </c>
      <c r="C1998" s="11" t="s">
        <v>3451</v>
      </c>
      <c r="D1998" s="12">
        <v>1.53</v>
      </c>
      <c r="E1998" s="13"/>
      <c r="F1998" s="14"/>
      <c r="G1998" s="1">
        <v>16.2330670485648</v>
      </c>
      <c r="H1998" s="16"/>
      <c r="I1998" s="15">
        <v>23.05</v>
      </c>
      <c r="J1998" s="89">
        <v>19.57</v>
      </c>
      <c r="K1998" s="89">
        <f t="shared" si="170"/>
        <v>1.1778231987736332</v>
      </c>
      <c r="L1998" s="82">
        <f t="shared" si="171"/>
        <v>16.2330670485648</v>
      </c>
      <c r="M1998" s="83">
        <f t="shared" si="172"/>
        <v>141.99411565935657</v>
      </c>
    </row>
    <row r="1999" spans="1:13" ht="45">
      <c r="A1999" s="62" t="s">
        <v>3456</v>
      </c>
      <c r="B1999" s="32" t="s">
        <v>3457</v>
      </c>
      <c r="C1999" s="11" t="s">
        <v>3451</v>
      </c>
      <c r="D1999" s="12">
        <v>0.77</v>
      </c>
      <c r="E1999" s="13"/>
      <c r="F1999" s="14"/>
      <c r="G1999" s="1">
        <v>8.169582763003199</v>
      </c>
      <c r="H1999" s="16"/>
      <c r="I1999" s="15">
        <v>11.6</v>
      </c>
      <c r="J1999" s="89">
        <v>9.85</v>
      </c>
      <c r="K1999" s="89">
        <f t="shared" si="170"/>
        <v>1.1776649746192893</v>
      </c>
      <c r="L1999" s="82">
        <f t="shared" si="171"/>
        <v>8.169582763003199</v>
      </c>
      <c r="M1999" s="83">
        <f t="shared" si="172"/>
        <v>141.99011548706991</v>
      </c>
    </row>
    <row r="2000" spans="1:13" ht="15">
      <c r="A2000" s="62" t="s">
        <v>3458</v>
      </c>
      <c r="B2000" s="32" t="s">
        <v>3279</v>
      </c>
      <c r="C2000" s="11" t="s">
        <v>3451</v>
      </c>
      <c r="D2000" s="12">
        <v>1.17</v>
      </c>
      <c r="E2000" s="13"/>
      <c r="F2000" s="14"/>
      <c r="G2000" s="1">
        <v>12.413521860667197</v>
      </c>
      <c r="H2000" s="16"/>
      <c r="I2000" s="15">
        <v>17.63</v>
      </c>
      <c r="J2000" s="89">
        <v>14.97</v>
      </c>
      <c r="K2000" s="89">
        <f t="shared" si="170"/>
        <v>1.1776887107548428</v>
      </c>
      <c r="L2000" s="82">
        <f t="shared" si="171"/>
        <v>12.413521860667197</v>
      </c>
      <c r="M2000" s="83">
        <f t="shared" si="172"/>
        <v>142.02254765314788</v>
      </c>
    </row>
    <row r="2001" spans="1:13" ht="15">
      <c r="A2001" s="62" t="s">
        <v>3459</v>
      </c>
      <c r="B2001" s="32" t="s">
        <v>3453</v>
      </c>
      <c r="C2001" s="11" t="s">
        <v>3451</v>
      </c>
      <c r="D2001" s="12">
        <v>1.45</v>
      </c>
      <c r="E2001" s="13"/>
      <c r="F2001" s="14"/>
      <c r="G2001" s="1">
        <v>15.384279229032</v>
      </c>
      <c r="H2001" s="16"/>
      <c r="I2001" s="15">
        <v>21.85</v>
      </c>
      <c r="J2001" s="89">
        <v>18.55</v>
      </c>
      <c r="K2001" s="89">
        <f t="shared" si="170"/>
        <v>1.1778975741239892</v>
      </c>
      <c r="L2001" s="82">
        <f t="shared" si="171"/>
        <v>15.384279229032</v>
      </c>
      <c r="M2001" s="83">
        <f t="shared" si="172"/>
        <v>142.02810333009558</v>
      </c>
    </row>
    <row r="2002" spans="1:13" ht="45">
      <c r="A2002" s="62" t="s">
        <v>3460</v>
      </c>
      <c r="B2002" s="32" t="s">
        <v>3461</v>
      </c>
      <c r="C2002" s="11" t="s">
        <v>3451</v>
      </c>
      <c r="D2002" s="12">
        <v>0.89</v>
      </c>
      <c r="E2002" s="13"/>
      <c r="F2002" s="14"/>
      <c r="G2002" s="1">
        <v>9.442764492302398</v>
      </c>
      <c r="H2002" s="16"/>
      <c r="I2002" s="15">
        <v>13.41</v>
      </c>
      <c r="J2002" s="89">
        <v>11.39</v>
      </c>
      <c r="K2002" s="89">
        <f t="shared" si="170"/>
        <v>1.1773485513608428</v>
      </c>
      <c r="L2002" s="82">
        <f t="shared" si="171"/>
        <v>9.442764492302398</v>
      </c>
      <c r="M2002" s="83">
        <f t="shared" si="172"/>
        <v>142.01349626935664</v>
      </c>
    </row>
    <row r="2003" spans="1:13" ht="15">
      <c r="A2003" s="62" t="s">
        <v>3462</v>
      </c>
      <c r="B2003" s="32" t="s">
        <v>3279</v>
      </c>
      <c r="C2003" s="11" t="s">
        <v>3451</v>
      </c>
      <c r="D2003" s="12">
        <v>1.29</v>
      </c>
      <c r="E2003" s="13"/>
      <c r="F2003" s="14"/>
      <c r="G2003" s="1">
        <v>13.6867035899664</v>
      </c>
      <c r="H2003" s="16"/>
      <c r="I2003" s="15">
        <v>19.44</v>
      </c>
      <c r="J2003" s="89">
        <v>16.5</v>
      </c>
      <c r="K2003" s="89">
        <f t="shared" si="170"/>
        <v>1.1781818181818182</v>
      </c>
      <c r="L2003" s="82">
        <f t="shared" si="171"/>
        <v>13.6867035899664</v>
      </c>
      <c r="M2003" s="83">
        <f t="shared" si="172"/>
        <v>142.03566163478027</v>
      </c>
    </row>
    <row r="2004" spans="1:13" ht="15">
      <c r="A2004" s="62" t="s">
        <v>3463</v>
      </c>
      <c r="B2004" s="32" t="s">
        <v>3453</v>
      </c>
      <c r="C2004" s="11" t="s">
        <v>3451</v>
      </c>
      <c r="D2004" s="12">
        <v>1.86</v>
      </c>
      <c r="E2004" s="13"/>
      <c r="F2004" s="14"/>
      <c r="G2004" s="1">
        <v>19.7343168041376</v>
      </c>
      <c r="H2004" s="16"/>
      <c r="I2004" s="15">
        <v>28.02</v>
      </c>
      <c r="J2004" s="89">
        <v>23.79</v>
      </c>
      <c r="K2004" s="89">
        <f t="shared" si="170"/>
        <v>1.1778058007566206</v>
      </c>
      <c r="L2004" s="82">
        <f t="shared" si="171"/>
        <v>19.7343168041376</v>
      </c>
      <c r="M2004" s="83">
        <f t="shared" si="172"/>
        <v>141.98616692990953</v>
      </c>
    </row>
    <row r="2005" spans="1:13" ht="15" customHeight="1">
      <c r="A2005" s="62" t="s">
        <v>2961</v>
      </c>
      <c r="B2005" s="32" t="s">
        <v>3464</v>
      </c>
      <c r="C2005" s="11"/>
      <c r="D2005" s="12"/>
      <c r="E2005" s="13"/>
      <c r="F2005" s="14"/>
      <c r="G2005" s="1"/>
      <c r="H2005" s="16"/>
      <c r="I2005" s="15"/>
      <c r="J2005" s="89"/>
      <c r="K2005" s="89"/>
      <c r="L2005" s="82">
        <f t="shared" si="171"/>
        <v>0</v>
      </c>
      <c r="M2005" s="83" t="e">
        <f t="shared" si="172"/>
        <v>#DIV/0!</v>
      </c>
    </row>
    <row r="2006" spans="1:13" ht="15">
      <c r="A2006" s="62" t="s">
        <v>3465</v>
      </c>
      <c r="B2006" s="32" t="s">
        <v>3466</v>
      </c>
      <c r="C2006" s="11" t="s">
        <v>3467</v>
      </c>
      <c r="D2006" s="12">
        <v>4.25</v>
      </c>
      <c r="E2006" s="13"/>
      <c r="F2006" s="14"/>
      <c r="G2006" s="1">
        <v>47.51289199524001</v>
      </c>
      <c r="H2006" s="16"/>
      <c r="I2006" s="15">
        <v>70.75</v>
      </c>
      <c r="J2006" s="89">
        <v>58.77</v>
      </c>
      <c r="K2006" s="89">
        <f t="shared" si="170"/>
        <v>1.203845499404458</v>
      </c>
      <c r="L2006" s="82">
        <f t="shared" si="171"/>
        <v>47.51289199524001</v>
      </c>
      <c r="M2006" s="83">
        <f t="shared" si="172"/>
        <v>148.90695352134733</v>
      </c>
    </row>
    <row r="2007" spans="1:13" ht="15">
      <c r="A2007" s="62" t="s">
        <v>3468</v>
      </c>
      <c r="B2007" s="32" t="s">
        <v>3469</v>
      </c>
      <c r="C2007" s="11" t="s">
        <v>3467</v>
      </c>
      <c r="D2007" s="12">
        <v>2.82</v>
      </c>
      <c r="E2007" s="13"/>
      <c r="F2007" s="14"/>
      <c r="G2007" s="1">
        <v>31.526201276841597</v>
      </c>
      <c r="H2007" s="16"/>
      <c r="I2007" s="15">
        <v>46.94</v>
      </c>
      <c r="J2007" s="89">
        <v>38.99</v>
      </c>
      <c r="K2007" s="89">
        <f t="shared" si="170"/>
        <v>1.203898435496281</v>
      </c>
      <c r="L2007" s="82">
        <f t="shared" si="171"/>
        <v>31.526201276841597</v>
      </c>
      <c r="M2007" s="83">
        <f t="shared" si="172"/>
        <v>148.89202662827955</v>
      </c>
    </row>
    <row r="2008" spans="1:13" ht="15">
      <c r="A2008" s="62" t="s">
        <v>3470</v>
      </c>
      <c r="B2008" s="32" t="s">
        <v>3471</v>
      </c>
      <c r="C2008" s="11" t="s">
        <v>3467</v>
      </c>
      <c r="D2008" s="12">
        <v>2.17</v>
      </c>
      <c r="E2008" s="13"/>
      <c r="F2008" s="14"/>
      <c r="G2008" s="1">
        <v>24.259523677569604</v>
      </c>
      <c r="H2008" s="16"/>
      <c r="I2008" s="15">
        <v>36.12</v>
      </c>
      <c r="J2008" s="89">
        <v>30.01</v>
      </c>
      <c r="K2008" s="89">
        <f t="shared" si="170"/>
        <v>1.2035988003998666</v>
      </c>
      <c r="L2008" s="82">
        <f t="shared" si="171"/>
        <v>24.259523677569604</v>
      </c>
      <c r="M2008" s="83">
        <f t="shared" si="172"/>
        <v>148.88998019939118</v>
      </c>
    </row>
    <row r="2009" spans="1:13" ht="15">
      <c r="A2009" s="62" t="s">
        <v>3472</v>
      </c>
      <c r="B2009" s="32" t="s">
        <v>3473</v>
      </c>
      <c r="C2009" s="11" t="s">
        <v>3467</v>
      </c>
      <c r="D2009" s="12">
        <v>4.25</v>
      </c>
      <c r="E2009" s="13"/>
      <c r="F2009" s="14"/>
      <c r="G2009" s="1">
        <v>47.51289199524001</v>
      </c>
      <c r="H2009" s="16"/>
      <c r="I2009" s="15">
        <v>70.75</v>
      </c>
      <c r="J2009" s="89">
        <v>58.77</v>
      </c>
      <c r="K2009" s="89">
        <f t="shared" si="170"/>
        <v>1.203845499404458</v>
      </c>
      <c r="L2009" s="82">
        <f t="shared" si="171"/>
        <v>47.51289199524001</v>
      </c>
      <c r="M2009" s="83">
        <f t="shared" si="172"/>
        <v>148.90695352134733</v>
      </c>
    </row>
    <row r="2010" spans="1:13" ht="15">
      <c r="A2010" s="62" t="s">
        <v>3474</v>
      </c>
      <c r="B2010" s="32" t="s">
        <v>3475</v>
      </c>
      <c r="C2010" s="11" t="s">
        <v>3467</v>
      </c>
      <c r="D2010" s="12">
        <v>2.17</v>
      </c>
      <c r="E2010" s="13"/>
      <c r="F2010" s="14"/>
      <c r="G2010" s="1">
        <v>24.259523677569604</v>
      </c>
      <c r="H2010" s="16"/>
      <c r="I2010" s="15">
        <v>36.12</v>
      </c>
      <c r="J2010" s="89">
        <v>30.01</v>
      </c>
      <c r="K2010" s="89">
        <f t="shared" si="170"/>
        <v>1.2035988003998666</v>
      </c>
      <c r="L2010" s="82">
        <f t="shared" si="171"/>
        <v>24.259523677569604</v>
      </c>
      <c r="M2010" s="83">
        <f t="shared" si="172"/>
        <v>148.88998019939118</v>
      </c>
    </row>
    <row r="2011" spans="1:13" ht="30">
      <c r="A2011" s="62" t="s">
        <v>3476</v>
      </c>
      <c r="B2011" s="32" t="s">
        <v>3477</v>
      </c>
      <c r="C2011" s="11" t="s">
        <v>3467</v>
      </c>
      <c r="D2011" s="12">
        <v>8.33</v>
      </c>
      <c r="E2011" s="13"/>
      <c r="F2011" s="14"/>
      <c r="G2011" s="1">
        <v>93.12526831067042</v>
      </c>
      <c r="H2011" s="16"/>
      <c r="I2011" s="15">
        <v>138.66</v>
      </c>
      <c r="J2011" s="89">
        <v>115.18</v>
      </c>
      <c r="K2011" s="89">
        <f t="shared" si="170"/>
        <v>1.203854835909012</v>
      </c>
      <c r="L2011" s="82">
        <f t="shared" si="171"/>
        <v>93.12526831067042</v>
      </c>
      <c r="M2011" s="83">
        <f t="shared" si="172"/>
        <v>148.8962152972526</v>
      </c>
    </row>
    <row r="2012" spans="1:13" ht="15">
      <c r="A2012" s="62" t="s">
        <v>3478</v>
      </c>
      <c r="B2012" s="32" t="s">
        <v>3479</v>
      </c>
      <c r="C2012" s="11" t="s">
        <v>3467</v>
      </c>
      <c r="D2012" s="12">
        <v>4.25</v>
      </c>
      <c r="E2012" s="13"/>
      <c r="F2012" s="14"/>
      <c r="G2012" s="1">
        <v>47.51289199524001</v>
      </c>
      <c r="H2012" s="16"/>
      <c r="I2012" s="15">
        <v>70.75</v>
      </c>
      <c r="J2012" s="89">
        <v>58.77</v>
      </c>
      <c r="K2012" s="89">
        <f t="shared" si="170"/>
        <v>1.203845499404458</v>
      </c>
      <c r="L2012" s="82">
        <f t="shared" si="171"/>
        <v>47.51289199524001</v>
      </c>
      <c r="M2012" s="83">
        <f t="shared" si="172"/>
        <v>148.90695352134733</v>
      </c>
    </row>
    <row r="2013" spans="1:13" ht="15">
      <c r="A2013" s="62" t="s">
        <v>3480</v>
      </c>
      <c r="B2013" s="32" t="s">
        <v>3481</v>
      </c>
      <c r="C2013" s="11" t="s">
        <v>3467</v>
      </c>
      <c r="D2013" s="12">
        <v>2.67</v>
      </c>
      <c r="E2013" s="13"/>
      <c r="F2013" s="14"/>
      <c r="G2013" s="1">
        <v>29.8492756770096</v>
      </c>
      <c r="H2013" s="16"/>
      <c r="I2013" s="15">
        <v>44.45</v>
      </c>
      <c r="J2013" s="89">
        <v>36.92</v>
      </c>
      <c r="K2013" s="89">
        <f t="shared" si="170"/>
        <v>1.2039544962080173</v>
      </c>
      <c r="L2013" s="82">
        <f t="shared" si="171"/>
        <v>29.8492756770096</v>
      </c>
      <c r="M2013" s="83">
        <f t="shared" si="172"/>
        <v>148.9148362626304</v>
      </c>
    </row>
    <row r="2014" spans="1:13" ht="15">
      <c r="A2014" s="62" t="s">
        <v>3482</v>
      </c>
      <c r="B2014" s="32" t="s">
        <v>3483</v>
      </c>
      <c r="C2014" s="11" t="s">
        <v>3467</v>
      </c>
      <c r="D2014" s="12">
        <v>5.82</v>
      </c>
      <c r="E2014" s="13"/>
      <c r="F2014" s="14"/>
      <c r="G2014" s="1">
        <v>65.06471327348162</v>
      </c>
      <c r="H2014" s="16"/>
      <c r="I2014" s="15">
        <v>96.88</v>
      </c>
      <c r="J2014" s="89">
        <v>80.48</v>
      </c>
      <c r="K2014" s="89">
        <f t="shared" si="170"/>
        <v>1.2037773359840953</v>
      </c>
      <c r="L2014" s="82">
        <f t="shared" si="171"/>
        <v>65.06471327348162</v>
      </c>
      <c r="M2014" s="83">
        <f t="shared" si="172"/>
        <v>148.89791274848406</v>
      </c>
    </row>
    <row r="2015" spans="1:13" ht="15">
      <c r="A2015" s="62" t="s">
        <v>3484</v>
      </c>
      <c r="B2015" s="32" t="s">
        <v>3485</v>
      </c>
      <c r="C2015" s="11" t="s">
        <v>3467</v>
      </c>
      <c r="D2015" s="12">
        <v>12.67</v>
      </c>
      <c r="E2015" s="13"/>
      <c r="F2015" s="14"/>
      <c r="G2015" s="1">
        <v>141.6443156658096</v>
      </c>
      <c r="H2015" s="16"/>
      <c r="I2015" s="15">
        <v>210.91</v>
      </c>
      <c r="J2015" s="89">
        <v>175.2</v>
      </c>
      <c r="K2015" s="89">
        <f t="shared" si="170"/>
        <v>1.203824200913242</v>
      </c>
      <c r="L2015" s="82">
        <f t="shared" si="171"/>
        <v>141.6443156658096</v>
      </c>
      <c r="M2015" s="83">
        <f t="shared" si="172"/>
        <v>148.90113945526295</v>
      </c>
    </row>
    <row r="2016" spans="1:13" ht="15">
      <c r="A2016" s="62" t="s">
        <v>3486</v>
      </c>
      <c r="B2016" s="32" t="s">
        <v>3487</v>
      </c>
      <c r="C2016" s="11" t="s">
        <v>3467</v>
      </c>
      <c r="D2016" s="12">
        <v>21.33</v>
      </c>
      <c r="E2016" s="13"/>
      <c r="F2016" s="14"/>
      <c r="G2016" s="1">
        <v>238.45882029611042</v>
      </c>
      <c r="H2016" s="16"/>
      <c r="I2016" s="15">
        <v>355.06</v>
      </c>
      <c r="J2016" s="89">
        <v>294.95</v>
      </c>
      <c r="K2016" s="89">
        <f t="shared" si="170"/>
        <v>1.2037972537718258</v>
      </c>
      <c r="L2016" s="82">
        <f t="shared" si="171"/>
        <v>238.45882029611042</v>
      </c>
      <c r="M2016" s="83">
        <f t="shared" si="172"/>
        <v>148.8978262825833</v>
      </c>
    </row>
    <row r="2017" spans="1:13" ht="15">
      <c r="A2017" s="62" t="s">
        <v>3488</v>
      </c>
      <c r="B2017" s="32" t="s">
        <v>3489</v>
      </c>
      <c r="C2017" s="11" t="s">
        <v>3467</v>
      </c>
      <c r="D2017" s="12">
        <v>3.75</v>
      </c>
      <c r="E2017" s="13"/>
      <c r="F2017" s="14"/>
      <c r="G2017" s="1">
        <v>41.92313999580001</v>
      </c>
      <c r="H2017" s="16"/>
      <c r="I2017" s="15">
        <v>62.42</v>
      </c>
      <c r="J2017" s="89">
        <v>51.85</v>
      </c>
      <c r="K2017" s="89">
        <f t="shared" si="170"/>
        <v>1.2038572806171648</v>
      </c>
      <c r="L2017" s="82">
        <f t="shared" si="171"/>
        <v>41.92313999580001</v>
      </c>
      <c r="M2017" s="83">
        <f t="shared" si="172"/>
        <v>148.8915191139152</v>
      </c>
    </row>
    <row r="2018" spans="1:13" ht="15">
      <c r="A2018" s="62" t="s">
        <v>3490</v>
      </c>
      <c r="B2018" s="32" t="s">
        <v>3491</v>
      </c>
      <c r="C2018" s="11" t="s">
        <v>3467</v>
      </c>
      <c r="D2018" s="12">
        <v>4.25</v>
      </c>
      <c r="E2018" s="13"/>
      <c r="F2018" s="14"/>
      <c r="G2018" s="1">
        <v>47.51289199524001</v>
      </c>
      <c r="H2018" s="16"/>
      <c r="I2018" s="15">
        <v>70.75</v>
      </c>
      <c r="J2018" s="89">
        <v>58.77</v>
      </c>
      <c r="K2018" s="89">
        <f t="shared" si="170"/>
        <v>1.203845499404458</v>
      </c>
      <c r="L2018" s="82">
        <f t="shared" si="171"/>
        <v>47.51289199524001</v>
      </c>
      <c r="M2018" s="83">
        <f t="shared" si="172"/>
        <v>148.90695352134733</v>
      </c>
    </row>
    <row r="2019" spans="1:13" ht="15">
      <c r="A2019" s="62" t="s">
        <v>3492</v>
      </c>
      <c r="B2019" s="32" t="s">
        <v>3493</v>
      </c>
      <c r="C2019" s="11" t="s">
        <v>3467</v>
      </c>
      <c r="D2019" s="12">
        <v>8.33</v>
      </c>
      <c r="E2019" s="13"/>
      <c r="F2019" s="14"/>
      <c r="G2019" s="1">
        <v>93.12526831067042</v>
      </c>
      <c r="H2019" s="16"/>
      <c r="I2019" s="15">
        <v>138.66</v>
      </c>
      <c r="J2019" s="89">
        <v>115.18</v>
      </c>
      <c r="K2019" s="89">
        <f t="shared" si="170"/>
        <v>1.203854835909012</v>
      </c>
      <c r="L2019" s="82">
        <f t="shared" si="171"/>
        <v>93.12526831067042</v>
      </c>
      <c r="M2019" s="83">
        <f t="shared" si="172"/>
        <v>148.8962152972526</v>
      </c>
    </row>
    <row r="2020" spans="1:13" ht="15">
      <c r="A2020" s="62" t="s">
        <v>3494</v>
      </c>
      <c r="B2020" s="32" t="s">
        <v>3495</v>
      </c>
      <c r="C2020" s="11" t="s">
        <v>3467</v>
      </c>
      <c r="D2020" s="12">
        <v>4.25</v>
      </c>
      <c r="E2020" s="13"/>
      <c r="F2020" s="14"/>
      <c r="G2020" s="1">
        <v>47.51289199524001</v>
      </c>
      <c r="H2020" s="16"/>
      <c r="I2020" s="15">
        <v>70.75</v>
      </c>
      <c r="J2020" s="89">
        <v>58.77</v>
      </c>
      <c r="K2020" s="89">
        <f t="shared" si="170"/>
        <v>1.203845499404458</v>
      </c>
      <c r="L2020" s="82">
        <f t="shared" si="171"/>
        <v>47.51289199524001</v>
      </c>
      <c r="M2020" s="83">
        <f t="shared" si="172"/>
        <v>148.90695352134733</v>
      </c>
    </row>
    <row r="2021" spans="1:13" ht="30">
      <c r="A2021" s="62" t="s">
        <v>2963</v>
      </c>
      <c r="B2021" s="32" t="s">
        <v>3496</v>
      </c>
      <c r="C2021" s="11"/>
      <c r="D2021" s="12"/>
      <c r="E2021" s="13"/>
      <c r="F2021" s="14"/>
      <c r="G2021" s="1"/>
      <c r="H2021" s="16"/>
      <c r="I2021" s="15"/>
      <c r="J2021" s="89"/>
      <c r="K2021" s="89"/>
      <c r="L2021" s="82">
        <f t="shared" si="171"/>
        <v>0</v>
      </c>
      <c r="M2021" s="83" t="e">
        <f t="shared" si="172"/>
        <v>#DIV/0!</v>
      </c>
    </row>
    <row r="2022" spans="1:13" ht="15">
      <c r="A2022" s="62" t="s">
        <v>3497</v>
      </c>
      <c r="B2022" s="32" t="s">
        <v>3498</v>
      </c>
      <c r="C2022" s="11" t="s">
        <v>3467</v>
      </c>
      <c r="D2022" s="12">
        <v>24.33</v>
      </c>
      <c r="E2022" s="13"/>
      <c r="F2022" s="14"/>
      <c r="G2022" s="1">
        <v>292.7869373087567</v>
      </c>
      <c r="H2022" s="16"/>
      <c r="I2022" s="15">
        <v>432.14</v>
      </c>
      <c r="J2022" s="89">
        <v>369.29</v>
      </c>
      <c r="K2022" s="89">
        <f t="shared" si="170"/>
        <v>1.1701914484551434</v>
      </c>
      <c r="L2022" s="82">
        <f t="shared" si="171"/>
        <v>292.7869373087567</v>
      </c>
      <c r="M2022" s="83">
        <f t="shared" si="172"/>
        <v>147.59538248944807</v>
      </c>
    </row>
    <row r="2023" spans="1:13" ht="15">
      <c r="A2023" s="62" t="s">
        <v>3499</v>
      </c>
      <c r="B2023" s="32" t="s">
        <v>3500</v>
      </c>
      <c r="C2023" s="54" t="s">
        <v>3467</v>
      </c>
      <c r="D2023" s="40">
        <v>28.5</v>
      </c>
      <c r="E2023" s="13"/>
      <c r="F2023" s="14"/>
      <c r="G2023" s="1">
        <v>342.9686688573599</v>
      </c>
      <c r="H2023" s="16"/>
      <c r="I2023" s="15">
        <v>506.21</v>
      </c>
      <c r="J2023" s="89">
        <v>432.58</v>
      </c>
      <c r="K2023" s="89">
        <f t="shared" si="170"/>
        <v>1.170211290397152</v>
      </c>
      <c r="L2023" s="82">
        <f t="shared" si="171"/>
        <v>342.9686688573599</v>
      </c>
      <c r="M2023" s="83">
        <f t="shared" si="172"/>
        <v>147.5965725051497</v>
      </c>
    </row>
    <row r="2024" spans="1:13" ht="15">
      <c r="A2024" s="62" t="s">
        <v>2965</v>
      </c>
      <c r="B2024" s="32" t="s">
        <v>3501</v>
      </c>
      <c r="C2024" s="11"/>
      <c r="D2024" s="12"/>
      <c r="E2024" s="13"/>
      <c r="F2024" s="14"/>
      <c r="G2024" s="1"/>
      <c r="H2024" s="16"/>
      <c r="I2024" s="15"/>
      <c r="J2024" s="89"/>
      <c r="K2024" s="89"/>
      <c r="L2024" s="82">
        <f t="shared" si="171"/>
        <v>0</v>
      </c>
      <c r="M2024" s="83" t="e">
        <f t="shared" si="172"/>
        <v>#DIV/0!</v>
      </c>
    </row>
    <row r="2025" spans="1:13" ht="15">
      <c r="A2025" s="62" t="s">
        <v>2967</v>
      </c>
      <c r="B2025" s="32" t="s">
        <v>3502</v>
      </c>
      <c r="C2025" s="11" t="s">
        <v>3467</v>
      </c>
      <c r="D2025" s="12">
        <v>0.87</v>
      </c>
      <c r="E2025" s="13"/>
      <c r="F2025" s="14"/>
      <c r="G2025" s="1">
        <v>8.982767066616</v>
      </c>
      <c r="H2025" s="16"/>
      <c r="I2025" s="15">
        <v>13.88</v>
      </c>
      <c r="J2025" s="89">
        <v>11.53</v>
      </c>
      <c r="K2025" s="89">
        <f t="shared" si="170"/>
        <v>1.203816131830009</v>
      </c>
      <c r="L2025" s="82">
        <f t="shared" si="171"/>
        <v>8.982767066616</v>
      </c>
      <c r="M2025" s="83">
        <f t="shared" si="172"/>
        <v>154.51808888136839</v>
      </c>
    </row>
    <row r="2026" spans="1:13" ht="15">
      <c r="A2026" s="62" t="s">
        <v>2969</v>
      </c>
      <c r="B2026" s="32" t="s">
        <v>3503</v>
      </c>
      <c r="C2026" s="11" t="s">
        <v>3467</v>
      </c>
      <c r="D2026" s="12">
        <v>0.75</v>
      </c>
      <c r="E2026" s="13"/>
      <c r="F2026" s="14"/>
      <c r="G2026" s="1">
        <v>7.743764712599998</v>
      </c>
      <c r="H2026" s="16"/>
      <c r="I2026" s="15">
        <v>11.96</v>
      </c>
      <c r="J2026" s="89">
        <v>9.94</v>
      </c>
      <c r="K2026" s="89">
        <f t="shared" si="170"/>
        <v>1.2032193158953723</v>
      </c>
      <c r="L2026" s="82">
        <f t="shared" si="171"/>
        <v>7.743764712599998</v>
      </c>
      <c r="M2026" s="83">
        <f t="shared" si="172"/>
        <v>154.4468413475903</v>
      </c>
    </row>
    <row r="2027" spans="1:13" ht="15">
      <c r="A2027" s="62" t="s">
        <v>3504</v>
      </c>
      <c r="B2027" s="32" t="s">
        <v>3505</v>
      </c>
      <c r="C2027" s="11" t="s">
        <v>3467</v>
      </c>
      <c r="D2027" s="12">
        <v>1.67</v>
      </c>
      <c r="E2027" s="13"/>
      <c r="F2027" s="14"/>
      <c r="G2027" s="1">
        <v>18.669771678129603</v>
      </c>
      <c r="H2027" s="16"/>
      <c r="I2027" s="15">
        <v>27.8</v>
      </c>
      <c r="J2027" s="89">
        <v>23.09</v>
      </c>
      <c r="K2027" s="89">
        <f t="shared" si="170"/>
        <v>1.2039844088349936</v>
      </c>
      <c r="L2027" s="82">
        <f t="shared" si="171"/>
        <v>18.669771678129603</v>
      </c>
      <c r="M2027" s="83">
        <f t="shared" si="172"/>
        <v>148.90380278493632</v>
      </c>
    </row>
    <row r="2028" spans="1:13" ht="15">
      <c r="A2028" s="62" t="s">
        <v>3506</v>
      </c>
      <c r="B2028" s="32" t="s">
        <v>3507</v>
      </c>
      <c r="C2028" s="11"/>
      <c r="D2028" s="12"/>
      <c r="E2028" s="13"/>
      <c r="F2028" s="14"/>
      <c r="G2028" s="1"/>
      <c r="H2028" s="16"/>
      <c r="I2028" s="15"/>
      <c r="J2028" s="89"/>
      <c r="K2028" s="89"/>
      <c r="L2028" s="82">
        <f t="shared" si="171"/>
        <v>0</v>
      </c>
      <c r="M2028" s="83" t="e">
        <f t="shared" si="172"/>
        <v>#DIV/0!</v>
      </c>
    </row>
    <row r="2029" spans="1:13" ht="15">
      <c r="A2029" s="62" t="s">
        <v>3508</v>
      </c>
      <c r="B2029" s="32" t="s">
        <v>3509</v>
      </c>
      <c r="C2029" s="11" t="s">
        <v>62</v>
      </c>
      <c r="D2029" s="12">
        <v>2.67</v>
      </c>
      <c r="E2029" s="13"/>
      <c r="F2029" s="14"/>
      <c r="G2029" s="1">
        <v>26.255049882719998</v>
      </c>
      <c r="H2029" s="16"/>
      <c r="I2029" s="15">
        <v>37.78</v>
      </c>
      <c r="J2029" s="89">
        <v>31.38</v>
      </c>
      <c r="K2029" s="89">
        <f t="shared" si="170"/>
        <v>1.2039515615041427</v>
      </c>
      <c r="L2029" s="82">
        <f t="shared" si="171"/>
        <v>26.255049882719998</v>
      </c>
      <c r="M2029" s="83">
        <f t="shared" si="172"/>
        <v>143.8961272926975</v>
      </c>
    </row>
    <row r="2030" spans="1:13" ht="15">
      <c r="A2030" s="62" t="s">
        <v>3510</v>
      </c>
      <c r="B2030" s="32" t="s">
        <v>3511</v>
      </c>
      <c r="C2030" s="11" t="s">
        <v>62</v>
      </c>
      <c r="D2030" s="12">
        <v>3.55</v>
      </c>
      <c r="E2030" s="13"/>
      <c r="F2030" s="14"/>
      <c r="G2030" s="1">
        <v>37.79737066288</v>
      </c>
      <c r="H2030" s="16"/>
      <c r="I2030" s="15">
        <v>55.15</v>
      </c>
      <c r="J2030" s="89">
        <v>45.82</v>
      </c>
      <c r="K2030" s="89">
        <f t="shared" si="170"/>
        <v>1.2036228721082496</v>
      </c>
      <c r="L2030" s="82">
        <f t="shared" si="171"/>
        <v>37.79737066288</v>
      </c>
      <c r="M2030" s="83">
        <f t="shared" si="172"/>
        <v>145.9096202534576</v>
      </c>
    </row>
    <row r="2031" spans="1:13" ht="15">
      <c r="A2031" s="62" t="s">
        <v>3512</v>
      </c>
      <c r="B2031" s="32" t="s">
        <v>3513</v>
      </c>
      <c r="C2031" s="11" t="s">
        <v>62</v>
      </c>
      <c r="D2031" s="12">
        <v>2.84</v>
      </c>
      <c r="E2031" s="13"/>
      <c r="F2031" s="14"/>
      <c r="G2031" s="1">
        <v>29.323055711711998</v>
      </c>
      <c r="H2031" s="16"/>
      <c r="I2031" s="15">
        <v>43.34</v>
      </c>
      <c r="J2031" s="89">
        <v>36</v>
      </c>
      <c r="K2031" s="89">
        <f t="shared" si="170"/>
        <v>1.203888888888889</v>
      </c>
      <c r="L2031" s="82">
        <f t="shared" si="171"/>
        <v>29.323055711711998</v>
      </c>
      <c r="M2031" s="83">
        <f t="shared" si="172"/>
        <v>147.80178582373821</v>
      </c>
    </row>
    <row r="2032" spans="1:13" ht="30">
      <c r="A2032" s="62" t="s">
        <v>3514</v>
      </c>
      <c r="B2032" s="32" t="s">
        <v>3515</v>
      </c>
      <c r="C2032" s="11" t="s">
        <v>62</v>
      </c>
      <c r="D2032" s="40">
        <v>4</v>
      </c>
      <c r="E2032" s="13"/>
      <c r="F2032" s="14"/>
      <c r="G2032" s="1">
        <v>44.71801599552001</v>
      </c>
      <c r="H2032" s="16"/>
      <c r="I2032" s="15">
        <v>66.58</v>
      </c>
      <c r="J2032" s="89">
        <v>55.31</v>
      </c>
      <c r="K2032" s="89">
        <f t="shared" si="170"/>
        <v>1.2037606219490147</v>
      </c>
      <c r="L2032" s="82">
        <f t="shared" si="171"/>
        <v>44.71801599552001</v>
      </c>
      <c r="M2032" s="83">
        <f t="shared" si="172"/>
        <v>148.8885374670249</v>
      </c>
    </row>
    <row r="2033" spans="1:13" ht="15">
      <c r="A2033" s="62" t="s">
        <v>3516</v>
      </c>
      <c r="B2033" s="32" t="s">
        <v>3517</v>
      </c>
      <c r="C2033" s="11" t="s">
        <v>62</v>
      </c>
      <c r="D2033" s="12"/>
      <c r="E2033" s="13"/>
      <c r="F2033" s="14"/>
      <c r="G2033" s="1"/>
      <c r="H2033" s="16"/>
      <c r="I2033" s="15"/>
      <c r="J2033" s="89"/>
      <c r="K2033" s="89"/>
      <c r="L2033" s="82">
        <f t="shared" si="171"/>
        <v>0</v>
      </c>
      <c r="M2033" s="83" t="e">
        <f t="shared" si="172"/>
        <v>#DIV/0!</v>
      </c>
    </row>
    <row r="2034" spans="1:13" ht="15">
      <c r="A2034" s="62" t="s">
        <v>3518</v>
      </c>
      <c r="B2034" s="32" t="s">
        <v>3509</v>
      </c>
      <c r="C2034" s="11" t="s">
        <v>62</v>
      </c>
      <c r="D2034" s="12">
        <v>3.42</v>
      </c>
      <c r="E2034" s="13"/>
      <c r="F2034" s="14"/>
      <c r="G2034" s="1">
        <v>35.311567089456</v>
      </c>
      <c r="H2034" s="16"/>
      <c r="I2034" s="15">
        <v>52.19</v>
      </c>
      <c r="J2034" s="89">
        <v>43.35</v>
      </c>
      <c r="K2034" s="89">
        <f t="shared" si="170"/>
        <v>1.203921568627451</v>
      </c>
      <c r="L2034" s="82">
        <f t="shared" si="171"/>
        <v>35.311567089456</v>
      </c>
      <c r="M2034" s="83">
        <f t="shared" si="172"/>
        <v>147.79859491306428</v>
      </c>
    </row>
    <row r="2035" spans="1:13" ht="15">
      <c r="A2035" s="62" t="s">
        <v>3519</v>
      </c>
      <c r="B2035" s="32" t="s">
        <v>3511</v>
      </c>
      <c r="C2035" s="11" t="s">
        <v>62</v>
      </c>
      <c r="D2035" s="12">
        <v>4.59</v>
      </c>
      <c r="E2035" s="13"/>
      <c r="F2035" s="14"/>
      <c r="G2035" s="1">
        <v>51.31392335485921</v>
      </c>
      <c r="H2035" s="16"/>
      <c r="I2035" s="15">
        <v>76.41</v>
      </c>
      <c r="J2035" s="89">
        <v>63.47</v>
      </c>
      <c r="K2035" s="89">
        <f t="shared" si="170"/>
        <v>1.2038758468567827</v>
      </c>
      <c r="L2035" s="82">
        <f t="shared" si="171"/>
        <v>51.31392335485921</v>
      </c>
      <c r="M2035" s="83">
        <f t="shared" si="172"/>
        <v>148.90695352134733</v>
      </c>
    </row>
    <row r="2036" spans="1:13" ht="15">
      <c r="A2036" s="62" t="s">
        <v>3520</v>
      </c>
      <c r="B2036" s="32" t="s">
        <v>3513</v>
      </c>
      <c r="C2036" s="11" t="s">
        <v>62</v>
      </c>
      <c r="D2036" s="12">
        <v>3.75</v>
      </c>
      <c r="E2036" s="13"/>
      <c r="F2036" s="14"/>
      <c r="G2036" s="1">
        <v>38.718823563</v>
      </c>
      <c r="H2036" s="16"/>
      <c r="I2036" s="15">
        <v>57.22</v>
      </c>
      <c r="J2036" s="89">
        <v>47.53</v>
      </c>
      <c r="K2036" s="89">
        <f t="shared" si="170"/>
        <v>1.2038712392173363</v>
      </c>
      <c r="L2036" s="82">
        <f t="shared" si="171"/>
        <v>38.718823563</v>
      </c>
      <c r="M2036" s="83">
        <f t="shared" si="172"/>
        <v>147.78341575098852</v>
      </c>
    </row>
    <row r="2037" spans="1:13" ht="30">
      <c r="A2037" s="62" t="s">
        <v>3521</v>
      </c>
      <c r="B2037" s="32" t="s">
        <v>3515</v>
      </c>
      <c r="C2037" s="11" t="s">
        <v>62</v>
      </c>
      <c r="D2037" s="12">
        <v>5.08</v>
      </c>
      <c r="E2037" s="13"/>
      <c r="F2037" s="14"/>
      <c r="G2037" s="1">
        <v>56.79188031431041</v>
      </c>
      <c r="H2037" s="16"/>
      <c r="I2037" s="15">
        <v>84.56</v>
      </c>
      <c r="J2037" s="89">
        <v>70.24</v>
      </c>
      <c r="K2037" s="89">
        <f t="shared" si="170"/>
        <v>1.203872437357631</v>
      </c>
      <c r="L2037" s="82">
        <f t="shared" si="171"/>
        <v>56.79188031431041</v>
      </c>
      <c r="M2037" s="83">
        <f t="shared" si="172"/>
        <v>148.8945242383401</v>
      </c>
    </row>
    <row r="2038" spans="1:13" ht="30">
      <c r="A2038" s="62" t="s">
        <v>3522</v>
      </c>
      <c r="B2038" s="32" t="s">
        <v>3523</v>
      </c>
      <c r="C2038" s="11" t="s">
        <v>3467</v>
      </c>
      <c r="D2038" s="12">
        <v>4.12</v>
      </c>
      <c r="E2038" s="13"/>
      <c r="F2038" s="14"/>
      <c r="G2038" s="1">
        <v>46.059556475385605</v>
      </c>
      <c r="H2038" s="16"/>
      <c r="I2038" s="15">
        <v>68.58</v>
      </c>
      <c r="J2038" s="89">
        <v>56.97</v>
      </c>
      <c r="K2038" s="89">
        <f t="shared" si="170"/>
        <v>1.2037914691943128</v>
      </c>
      <c r="L2038" s="82">
        <f t="shared" si="171"/>
        <v>46.059556475385605</v>
      </c>
      <c r="M2038" s="83">
        <f t="shared" si="172"/>
        <v>148.89418233249685</v>
      </c>
    </row>
    <row r="2039" spans="1:13" ht="30">
      <c r="A2039" s="62" t="s">
        <v>3524</v>
      </c>
      <c r="B2039" s="32" t="s">
        <v>3525</v>
      </c>
      <c r="C2039" s="11"/>
      <c r="D2039" s="12"/>
      <c r="E2039" s="13"/>
      <c r="F2039" s="14"/>
      <c r="G2039" s="1"/>
      <c r="H2039" s="16"/>
      <c r="I2039" s="15"/>
      <c r="J2039" s="89"/>
      <c r="K2039" s="89"/>
      <c r="L2039" s="82">
        <f t="shared" si="171"/>
        <v>0</v>
      </c>
      <c r="M2039" s="83" t="e">
        <f t="shared" si="172"/>
        <v>#DIV/0!</v>
      </c>
    </row>
    <row r="2040" spans="1:13" ht="15">
      <c r="A2040" s="62" t="s">
        <v>3526</v>
      </c>
      <c r="B2040" s="32" t="s">
        <v>3527</v>
      </c>
      <c r="C2040" s="11" t="s">
        <v>3528</v>
      </c>
      <c r="D2040" s="12">
        <v>20.8</v>
      </c>
      <c r="E2040" s="13"/>
      <c r="F2040" s="14"/>
      <c r="G2040" s="1">
        <v>202.14984613923838</v>
      </c>
      <c r="H2040" s="16"/>
      <c r="I2040" s="15">
        <v>308.73</v>
      </c>
      <c r="J2040" s="89">
        <v>256.46</v>
      </c>
      <c r="K2040" s="89">
        <f t="shared" si="170"/>
        <v>1.2038134601887236</v>
      </c>
      <c r="L2040" s="82">
        <f t="shared" si="171"/>
        <v>202.14984613923838</v>
      </c>
      <c r="M2040" s="83">
        <f t="shared" si="172"/>
        <v>152.72334156878384</v>
      </c>
    </row>
    <row r="2041" spans="1:13" ht="15">
      <c r="A2041" s="62" t="s">
        <v>3529</v>
      </c>
      <c r="B2041" s="32" t="s">
        <v>3530</v>
      </c>
      <c r="C2041" s="11" t="s">
        <v>3528</v>
      </c>
      <c r="D2041" s="12">
        <v>16.6</v>
      </c>
      <c r="E2041" s="13"/>
      <c r="F2041" s="14"/>
      <c r="G2041" s="1">
        <v>166.498316334912</v>
      </c>
      <c r="H2041" s="16"/>
      <c r="I2041" s="15">
        <v>249.46</v>
      </c>
      <c r="J2041" s="89">
        <v>205.11</v>
      </c>
      <c r="K2041" s="89">
        <f t="shared" si="170"/>
        <v>1.2162254400078008</v>
      </c>
      <c r="L2041" s="82">
        <f t="shared" si="171"/>
        <v>166.498316334912</v>
      </c>
      <c r="M2041" s="83">
        <f t="shared" si="172"/>
        <v>149.82734089527384</v>
      </c>
    </row>
    <row r="2042" spans="1:13" ht="15">
      <c r="A2042" s="62" t="s">
        <v>3531</v>
      </c>
      <c r="B2042" s="32" t="s">
        <v>3532</v>
      </c>
      <c r="C2042" s="11" t="s">
        <v>3528</v>
      </c>
      <c r="D2042" s="12">
        <v>4.3</v>
      </c>
      <c r="E2042" s="13"/>
      <c r="F2042" s="14"/>
      <c r="G2042" s="1">
        <v>30.933962220595195</v>
      </c>
      <c r="H2042" s="16"/>
      <c r="I2042" s="15">
        <v>45.76</v>
      </c>
      <c r="J2042" s="89">
        <v>37.48</v>
      </c>
      <c r="K2042" s="89">
        <f t="shared" si="170"/>
        <v>1.2209178228388475</v>
      </c>
      <c r="L2042" s="82">
        <f t="shared" si="171"/>
        <v>30.933962220595195</v>
      </c>
      <c r="M2042" s="83">
        <f t="shared" si="172"/>
        <v>147.9280270457366</v>
      </c>
    </row>
    <row r="2043" spans="1:13" ht="30">
      <c r="A2043" s="62" t="s">
        <v>3533</v>
      </c>
      <c r="B2043" s="32" t="s">
        <v>3534</v>
      </c>
      <c r="C2043" s="11"/>
      <c r="D2043" s="12"/>
      <c r="E2043" s="13"/>
      <c r="F2043" s="14"/>
      <c r="G2043" s="1"/>
      <c r="H2043" s="16"/>
      <c r="I2043" s="15"/>
      <c r="J2043" s="89"/>
      <c r="K2043" s="89"/>
      <c r="L2043" s="82">
        <f t="shared" si="171"/>
        <v>0</v>
      </c>
      <c r="M2043" s="83" t="e">
        <f t="shared" si="172"/>
        <v>#DIV/0!</v>
      </c>
    </row>
    <row r="2044" spans="1:13" ht="15">
      <c r="A2044" s="62" t="s">
        <v>3535</v>
      </c>
      <c r="B2044" s="32" t="s">
        <v>3527</v>
      </c>
      <c r="C2044" s="11" t="s">
        <v>3536</v>
      </c>
      <c r="D2044" s="12">
        <v>15</v>
      </c>
      <c r="E2044" s="13"/>
      <c r="F2044" s="14"/>
      <c r="G2044" s="1">
        <v>145.78113904272</v>
      </c>
      <c r="H2044" s="16"/>
      <c r="I2044" s="15">
        <v>222.64</v>
      </c>
      <c r="J2044" s="89">
        <v>184.95</v>
      </c>
      <c r="K2044" s="89">
        <f t="shared" si="170"/>
        <v>1.2037848067045147</v>
      </c>
      <c r="L2044" s="82">
        <f t="shared" si="171"/>
        <v>145.78113904272</v>
      </c>
      <c r="M2044" s="83">
        <f t="shared" si="172"/>
        <v>152.72208837300764</v>
      </c>
    </row>
    <row r="2045" spans="1:13" ht="15">
      <c r="A2045" s="62" t="s">
        <v>3537</v>
      </c>
      <c r="B2045" s="32" t="s">
        <v>3538</v>
      </c>
      <c r="C2045" s="11" t="s">
        <v>3536</v>
      </c>
      <c r="D2045" s="12">
        <v>25</v>
      </c>
      <c r="E2045" s="13"/>
      <c r="F2045" s="14"/>
      <c r="G2045" s="1">
        <v>209.2469492784</v>
      </c>
      <c r="H2045" s="16"/>
      <c r="I2045" s="15">
        <v>309.22</v>
      </c>
      <c r="J2045" s="89">
        <v>254.25</v>
      </c>
      <c r="K2045" s="89">
        <f t="shared" si="170"/>
        <v>1.216204523107178</v>
      </c>
      <c r="L2045" s="82">
        <f t="shared" si="171"/>
        <v>209.2469492784</v>
      </c>
      <c r="M2045" s="83">
        <f t="shared" si="172"/>
        <v>147.77754278681854</v>
      </c>
    </row>
    <row r="2046" spans="1:13" ht="30" customHeight="1">
      <c r="A2046" s="62" t="s">
        <v>3539</v>
      </c>
      <c r="B2046" s="32" t="s">
        <v>3540</v>
      </c>
      <c r="C2046" s="11" t="s">
        <v>62</v>
      </c>
      <c r="D2046" s="12">
        <v>1.72</v>
      </c>
      <c r="E2046" s="13"/>
      <c r="F2046" s="14"/>
      <c r="G2046" s="1">
        <v>14.39619011035392</v>
      </c>
      <c r="H2046" s="16"/>
      <c r="I2046" s="15">
        <v>21.27</v>
      </c>
      <c r="J2046" s="89">
        <v>17.49</v>
      </c>
      <c r="K2046" s="89">
        <f t="shared" si="170"/>
        <v>1.216123499142367</v>
      </c>
      <c r="L2046" s="82">
        <f t="shared" si="171"/>
        <v>14.39619011035392</v>
      </c>
      <c r="M2046" s="83">
        <f t="shared" si="172"/>
        <v>147.74742370693167</v>
      </c>
    </row>
    <row r="2047" spans="1:13" ht="15">
      <c r="A2047" s="62" t="s">
        <v>3541</v>
      </c>
      <c r="B2047" s="32" t="s">
        <v>3542</v>
      </c>
      <c r="C2047" s="11" t="s">
        <v>62</v>
      </c>
      <c r="D2047" s="12">
        <v>0.75</v>
      </c>
      <c r="E2047" s="13"/>
      <c r="F2047" s="14"/>
      <c r="G2047" s="1">
        <v>6.277408478351999</v>
      </c>
      <c r="H2047" s="16"/>
      <c r="I2047" s="15">
        <v>9.28</v>
      </c>
      <c r="J2047" s="89">
        <v>7.63</v>
      </c>
      <c r="K2047" s="89">
        <f t="shared" si="170"/>
        <v>1.2162516382699868</v>
      </c>
      <c r="L2047" s="82">
        <f t="shared" si="171"/>
        <v>6.277408478351999</v>
      </c>
      <c r="M2047" s="83">
        <f t="shared" si="172"/>
        <v>147.83170526504063</v>
      </c>
    </row>
    <row r="2048" spans="1:13" ht="15">
      <c r="A2048" s="64"/>
      <c r="B2048" s="65"/>
      <c r="C2048" s="66"/>
      <c r="D2048" s="67"/>
      <c r="E2048" s="68"/>
      <c r="F2048" s="69"/>
      <c r="G2048" s="70"/>
      <c r="H2048" s="71"/>
      <c r="I2048" s="72"/>
      <c r="J2048" s="89"/>
      <c r="K2048" s="89"/>
      <c r="L2048" s="82"/>
      <c r="M2048" s="83"/>
    </row>
    <row r="2049" spans="1:13" ht="18.75" customHeight="1" hidden="1">
      <c r="A2049" s="103" t="s">
        <v>3543</v>
      </c>
      <c r="B2049" s="101"/>
      <c r="C2049" s="101"/>
      <c r="D2049" s="101"/>
      <c r="E2049" s="101"/>
      <c r="F2049" s="101"/>
      <c r="G2049" s="101"/>
      <c r="H2049" s="101"/>
      <c r="I2049" s="102"/>
      <c r="J2049" s="88"/>
      <c r="K2049" s="89"/>
      <c r="M2049" s="83" t="e">
        <f>G2049/L2049%</f>
        <v>#DIV/0!</v>
      </c>
    </row>
    <row r="2050" spans="1:13" ht="15" customHeight="1" hidden="1">
      <c r="A2050" s="22" t="s">
        <v>3544</v>
      </c>
      <c r="B2050" s="10" t="s">
        <v>3545</v>
      </c>
      <c r="C2050" s="11" t="s">
        <v>201</v>
      </c>
      <c r="D2050" s="25">
        <v>1.74</v>
      </c>
      <c r="E2050" s="26">
        <v>88800</v>
      </c>
      <c r="F2050" s="27">
        <f>E2050/10000</f>
        <v>8.88</v>
      </c>
      <c r="G2050" s="2">
        <v>14.3243773953408</v>
      </c>
      <c r="H2050" s="29">
        <f aca="true" t="shared" si="173" ref="H2050:H2113">G2050/F2050%</f>
        <v>161.31055625383783</v>
      </c>
      <c r="I2050" s="28">
        <f>'[1]Кальк. общая'!AC2050</f>
        <v>17.55</v>
      </c>
      <c r="J2050" s="90">
        <v>17.42</v>
      </c>
      <c r="K2050" s="89">
        <f aca="true" t="shared" si="174" ref="K2050:K2113">I2050/J2050</f>
        <v>1.007462686567164</v>
      </c>
      <c r="L2050" s="82">
        <f>G2050</f>
        <v>14.3243773953408</v>
      </c>
      <c r="M2050" s="83">
        <f>I2050/L2050*100</f>
        <v>122.51841399898036</v>
      </c>
    </row>
    <row r="2051" spans="1:13" ht="15" customHeight="1" hidden="1">
      <c r="A2051" s="22" t="s">
        <v>3546</v>
      </c>
      <c r="B2051" s="10" t="s">
        <v>3547</v>
      </c>
      <c r="C2051" s="11" t="s">
        <v>201</v>
      </c>
      <c r="D2051" s="25">
        <v>3.36</v>
      </c>
      <c r="E2051" s="26">
        <v>221700</v>
      </c>
      <c r="F2051" s="27">
        <f aca="true" t="shared" si="175" ref="F2051:F2104">E2051/10000</f>
        <v>22.17</v>
      </c>
      <c r="G2051" s="2">
        <v>35.73035583989759</v>
      </c>
      <c r="H2051" s="29">
        <f t="shared" si="173"/>
        <v>161.16533982813527</v>
      </c>
      <c r="I2051" s="28">
        <f>'[1]Кальк. общая'!AC2051</f>
        <v>53.99</v>
      </c>
      <c r="J2051" s="90">
        <v>43.46</v>
      </c>
      <c r="K2051" s="89">
        <f t="shared" si="174"/>
        <v>1.242291762540267</v>
      </c>
      <c r="L2051" s="82">
        <f aca="true" t="shared" si="176" ref="L2051:L2104">G2051</f>
        <v>35.73035583989759</v>
      </c>
      <c r="M2051" s="83">
        <f aca="true" t="shared" si="177" ref="M2051:M2104">I2051/L2051*100</f>
        <v>151.10400870878857</v>
      </c>
    </row>
    <row r="2052" spans="1:13" ht="15" customHeight="1" hidden="1">
      <c r="A2052" s="22" t="s">
        <v>3548</v>
      </c>
      <c r="B2052" s="10" t="s">
        <v>3549</v>
      </c>
      <c r="C2052" s="11" t="s">
        <v>201</v>
      </c>
      <c r="D2052" s="25">
        <v>1.43</v>
      </c>
      <c r="E2052" s="26">
        <v>73000</v>
      </c>
      <c r="F2052" s="27">
        <f t="shared" si="175"/>
        <v>7.3</v>
      </c>
      <c r="G2052" s="2">
        <v>11.772333146745598</v>
      </c>
      <c r="H2052" s="29">
        <f t="shared" si="173"/>
        <v>161.26483762665205</v>
      </c>
      <c r="I2052" s="28">
        <f>'[1]Кальк. общая'!AC2052</f>
        <v>14.42</v>
      </c>
      <c r="J2052" s="90">
        <v>14.32</v>
      </c>
      <c r="K2052" s="89">
        <f t="shared" si="174"/>
        <v>1.0069832402234637</v>
      </c>
      <c r="L2052" s="82">
        <f t="shared" si="176"/>
        <v>11.772333146745598</v>
      </c>
      <c r="M2052" s="83">
        <f t="shared" si="177"/>
        <v>122.4905872119864</v>
      </c>
    </row>
    <row r="2053" spans="1:13" ht="15" customHeight="1" hidden="1">
      <c r="A2053" s="22" t="s">
        <v>3550</v>
      </c>
      <c r="B2053" s="10" t="s">
        <v>3551</v>
      </c>
      <c r="C2053" s="11" t="s">
        <v>201</v>
      </c>
      <c r="D2053" s="25">
        <v>1.9</v>
      </c>
      <c r="E2053" s="26">
        <v>125400</v>
      </c>
      <c r="F2053" s="27">
        <f t="shared" si="175"/>
        <v>12.54</v>
      </c>
      <c r="G2053" s="2">
        <v>20.204665504704</v>
      </c>
      <c r="H2053" s="29">
        <f t="shared" si="173"/>
        <v>161.12173448727276</v>
      </c>
      <c r="I2053" s="28">
        <f>'[1]Кальк. общая'!AC2053</f>
        <v>30.53</v>
      </c>
      <c r="J2053" s="90">
        <v>24.58</v>
      </c>
      <c r="K2053" s="89">
        <f t="shared" si="174"/>
        <v>1.24206672091131</v>
      </c>
      <c r="L2053" s="82">
        <f t="shared" si="176"/>
        <v>20.204665504704</v>
      </c>
      <c r="M2053" s="83">
        <f t="shared" si="177"/>
        <v>151.10371410450762</v>
      </c>
    </row>
    <row r="2054" spans="1:13" ht="18" customHeight="1" hidden="1">
      <c r="A2054" s="22" t="s">
        <v>3552</v>
      </c>
      <c r="B2054" s="10" t="s">
        <v>3553</v>
      </c>
      <c r="C2054" s="11" t="s">
        <v>201</v>
      </c>
      <c r="D2054" s="25">
        <v>2.59</v>
      </c>
      <c r="E2054" s="26">
        <v>170900</v>
      </c>
      <c r="F2054" s="27">
        <f t="shared" si="175"/>
        <v>17.09</v>
      </c>
      <c r="G2054" s="2">
        <v>27.542149293254393</v>
      </c>
      <c r="H2054" s="29">
        <f t="shared" si="173"/>
        <v>161.1594458353095</v>
      </c>
      <c r="I2054" s="28">
        <f>'[1]Кальк. общая'!AC2054</f>
        <v>41.62</v>
      </c>
      <c r="J2054" s="90">
        <v>33.5</v>
      </c>
      <c r="K2054" s="89">
        <f t="shared" si="174"/>
        <v>1.2423880597014925</v>
      </c>
      <c r="L2054" s="82">
        <f t="shared" si="176"/>
        <v>27.542149293254393</v>
      </c>
      <c r="M2054" s="83">
        <f t="shared" si="177"/>
        <v>151.11384212194923</v>
      </c>
    </row>
    <row r="2055" spans="1:13" ht="30" customHeight="1" hidden="1">
      <c r="A2055" s="22" t="s">
        <v>3554</v>
      </c>
      <c r="B2055" s="10" t="s">
        <v>3555</v>
      </c>
      <c r="C2055" s="11" t="s">
        <v>145</v>
      </c>
      <c r="D2055" s="55">
        <v>1.33</v>
      </c>
      <c r="E2055" s="26">
        <v>87800</v>
      </c>
      <c r="F2055" s="27">
        <f t="shared" si="175"/>
        <v>8.78</v>
      </c>
      <c r="G2055" s="2">
        <v>14.143265853292798</v>
      </c>
      <c r="H2055" s="29">
        <f t="shared" si="173"/>
        <v>161.08503249764007</v>
      </c>
      <c r="I2055" s="28">
        <f>'[1]Кальк. общая'!AC2055</f>
        <v>21.37</v>
      </c>
      <c r="J2055" s="90">
        <v>17.2</v>
      </c>
      <c r="K2055" s="89">
        <f t="shared" si="174"/>
        <v>1.2424418604651164</v>
      </c>
      <c r="L2055" s="82">
        <f t="shared" si="176"/>
        <v>14.143265853292798</v>
      </c>
      <c r="M2055" s="83">
        <f t="shared" si="177"/>
        <v>151.09664360176538</v>
      </c>
    </row>
    <row r="2056" spans="1:13" ht="30" customHeight="1" hidden="1">
      <c r="A2056" s="22" t="s">
        <v>3556</v>
      </c>
      <c r="B2056" s="10" t="s">
        <v>3557</v>
      </c>
      <c r="C2056" s="11" t="s">
        <v>145</v>
      </c>
      <c r="D2056" s="25">
        <v>0.6</v>
      </c>
      <c r="E2056" s="26">
        <v>39600</v>
      </c>
      <c r="F2056" s="27">
        <f t="shared" si="175"/>
        <v>3.96</v>
      </c>
      <c r="G2056" s="2">
        <v>6.380420685696</v>
      </c>
      <c r="H2056" s="29">
        <f t="shared" si="173"/>
        <v>161.12173448727276</v>
      </c>
      <c r="I2056" s="28">
        <f>'[1]Кальк. общая'!AC2056</f>
        <v>9.64</v>
      </c>
      <c r="J2056" s="90">
        <v>7.76</v>
      </c>
      <c r="K2056" s="89">
        <f t="shared" si="174"/>
        <v>1.2422680412371134</v>
      </c>
      <c r="L2056" s="82">
        <f t="shared" si="176"/>
        <v>6.380420685696</v>
      </c>
      <c r="M2056" s="83">
        <f t="shared" si="177"/>
        <v>151.0872162647757</v>
      </c>
    </row>
    <row r="2057" spans="1:13" ht="45" customHeight="1" hidden="1">
      <c r="A2057" s="22" t="s">
        <v>3558</v>
      </c>
      <c r="B2057" s="10" t="s">
        <v>3559</v>
      </c>
      <c r="C2057" s="11" t="s">
        <v>145</v>
      </c>
      <c r="D2057" s="25">
        <v>0.99</v>
      </c>
      <c r="E2057" s="26">
        <v>65300</v>
      </c>
      <c r="F2057" s="27">
        <f t="shared" si="175"/>
        <v>6.53</v>
      </c>
      <c r="G2057" s="2">
        <v>10.527694131398398</v>
      </c>
      <c r="H2057" s="29">
        <f t="shared" si="173"/>
        <v>161.2204308024257</v>
      </c>
      <c r="I2057" s="28">
        <f>'[1]Кальк. общая'!AC2057</f>
        <v>15.91</v>
      </c>
      <c r="J2057" s="90">
        <v>12.81</v>
      </c>
      <c r="K2057" s="89">
        <f t="shared" si="174"/>
        <v>1.2419984387197502</v>
      </c>
      <c r="L2057" s="82">
        <f t="shared" si="176"/>
        <v>10.527694131398398</v>
      </c>
      <c r="M2057" s="83">
        <f t="shared" si="177"/>
        <v>151.12521128961282</v>
      </c>
    </row>
    <row r="2058" spans="1:13" ht="45" customHeight="1" hidden="1">
      <c r="A2058" s="22" t="s">
        <v>3560</v>
      </c>
      <c r="B2058" s="10" t="s">
        <v>3561</v>
      </c>
      <c r="C2058" s="11" t="s">
        <v>145</v>
      </c>
      <c r="D2058" s="25">
        <v>0.45</v>
      </c>
      <c r="E2058" s="26">
        <v>29700</v>
      </c>
      <c r="F2058" s="27">
        <f t="shared" si="175"/>
        <v>2.97</v>
      </c>
      <c r="G2058" s="2">
        <v>4.785315514271999</v>
      </c>
      <c r="H2058" s="29">
        <f t="shared" si="173"/>
        <v>161.12173448727268</v>
      </c>
      <c r="I2058" s="28">
        <f>'[1]Кальк. общая'!AC2058</f>
        <v>7.23</v>
      </c>
      <c r="J2058" s="90">
        <v>5.82</v>
      </c>
      <c r="K2058" s="89">
        <f t="shared" si="174"/>
        <v>1.2422680412371134</v>
      </c>
      <c r="L2058" s="82">
        <f t="shared" si="176"/>
        <v>4.785315514271999</v>
      </c>
      <c r="M2058" s="83">
        <f t="shared" si="177"/>
        <v>151.08721626477575</v>
      </c>
    </row>
    <row r="2059" spans="1:13" ht="15" customHeight="1" hidden="1">
      <c r="A2059" s="22" t="s">
        <v>3562</v>
      </c>
      <c r="B2059" s="10" t="s">
        <v>3563</v>
      </c>
      <c r="C2059" s="11" t="s">
        <v>201</v>
      </c>
      <c r="D2059" s="25">
        <v>9.94</v>
      </c>
      <c r="E2059" s="26">
        <v>877900</v>
      </c>
      <c r="F2059" s="27">
        <f t="shared" si="175"/>
        <v>87.79</v>
      </c>
      <c r="G2059" s="2">
        <v>141.2539027893504</v>
      </c>
      <c r="H2059" s="29">
        <f t="shared" si="173"/>
        <v>160.89976397009957</v>
      </c>
      <c r="I2059" s="28">
        <f>'[1]Кальк. общая'!AC2059</f>
        <v>173.08</v>
      </c>
      <c r="J2059" s="90">
        <v>171.81</v>
      </c>
      <c r="K2059" s="89">
        <f t="shared" si="174"/>
        <v>1.0073918863861242</v>
      </c>
      <c r="L2059" s="82">
        <f t="shared" si="176"/>
        <v>141.2539027893504</v>
      </c>
      <c r="M2059" s="83">
        <f t="shared" si="177"/>
        <v>122.53112769429906</v>
      </c>
    </row>
    <row r="2060" spans="1:13" ht="15" customHeight="1" hidden="1">
      <c r="A2060" s="22" t="s">
        <v>3564</v>
      </c>
      <c r="B2060" s="10" t="s">
        <v>3565</v>
      </c>
      <c r="C2060" s="11" t="s">
        <v>201</v>
      </c>
      <c r="D2060" s="25">
        <v>8.27</v>
      </c>
      <c r="E2060" s="26">
        <v>730400</v>
      </c>
      <c r="F2060" s="27">
        <f t="shared" si="175"/>
        <v>73.04</v>
      </c>
      <c r="G2060" s="2">
        <v>117.52211026840318</v>
      </c>
      <c r="H2060" s="29">
        <f t="shared" si="173"/>
        <v>160.9010272020854</v>
      </c>
      <c r="I2060" s="28">
        <f>'[1]Кальк. общая'!AC2060</f>
        <v>144</v>
      </c>
      <c r="J2060" s="90">
        <v>142.95</v>
      </c>
      <c r="K2060" s="89">
        <f t="shared" si="174"/>
        <v>1.007345225603358</v>
      </c>
      <c r="L2060" s="82">
        <f t="shared" si="176"/>
        <v>117.52211026840318</v>
      </c>
      <c r="M2060" s="83">
        <f t="shared" si="177"/>
        <v>122.53013468795379</v>
      </c>
    </row>
    <row r="2061" spans="1:13" ht="15" customHeight="1" hidden="1">
      <c r="A2061" s="22" t="s">
        <v>3566</v>
      </c>
      <c r="B2061" s="10" t="s">
        <v>3567</v>
      </c>
      <c r="C2061" s="11" t="s">
        <v>49</v>
      </c>
      <c r="D2061" s="25">
        <v>2</v>
      </c>
      <c r="E2061" s="26">
        <v>156900</v>
      </c>
      <c r="F2061" s="27">
        <f t="shared" si="175"/>
        <v>15.69</v>
      </c>
      <c r="G2061" s="2">
        <v>25.30901360256</v>
      </c>
      <c r="H2061" s="29">
        <f t="shared" si="173"/>
        <v>161.3066513866157</v>
      </c>
      <c r="I2061" s="28">
        <f>'[1]Кальк. общая'!AC2061</f>
        <v>38.13</v>
      </c>
      <c r="J2061" s="90">
        <v>30.78</v>
      </c>
      <c r="K2061" s="89">
        <f t="shared" si="174"/>
        <v>1.2387914230019494</v>
      </c>
      <c r="L2061" s="82">
        <f t="shared" si="176"/>
        <v>25.30901360256</v>
      </c>
      <c r="M2061" s="83">
        <f t="shared" si="177"/>
        <v>150.65778776990012</v>
      </c>
    </row>
    <row r="2062" spans="1:13" ht="30" customHeight="1" hidden="1">
      <c r="A2062" s="22" t="s">
        <v>3568</v>
      </c>
      <c r="B2062" s="10" t="s">
        <v>3569</v>
      </c>
      <c r="C2062" s="11" t="s">
        <v>49</v>
      </c>
      <c r="D2062" s="25">
        <v>2.6</v>
      </c>
      <c r="E2062" s="26">
        <v>204000</v>
      </c>
      <c r="F2062" s="27">
        <f t="shared" si="175"/>
        <v>20.4</v>
      </c>
      <c r="G2062" s="2">
        <v>32.901717683328</v>
      </c>
      <c r="H2062" s="29">
        <f t="shared" si="173"/>
        <v>161.28292982023532</v>
      </c>
      <c r="I2062" s="28">
        <f>'[1]Кальк. общая'!AC2062</f>
        <v>49.57</v>
      </c>
      <c r="J2062" s="90">
        <v>40.02</v>
      </c>
      <c r="K2062" s="89">
        <f t="shared" si="174"/>
        <v>1.2386306846576711</v>
      </c>
      <c r="L2062" s="82">
        <f t="shared" si="176"/>
        <v>32.901717683328</v>
      </c>
      <c r="M2062" s="83">
        <f t="shared" si="177"/>
        <v>150.6608271248956</v>
      </c>
    </row>
    <row r="2063" spans="1:13" ht="30" customHeight="1" hidden="1">
      <c r="A2063" s="22" t="s">
        <v>3570</v>
      </c>
      <c r="B2063" s="10" t="s">
        <v>3571</v>
      </c>
      <c r="C2063" s="11" t="s">
        <v>49</v>
      </c>
      <c r="D2063" s="25">
        <v>1.4</v>
      </c>
      <c r="E2063" s="26">
        <v>109800</v>
      </c>
      <c r="F2063" s="27">
        <f t="shared" si="175"/>
        <v>10.98</v>
      </c>
      <c r="G2063" s="2">
        <v>17.716309521792</v>
      </c>
      <c r="H2063" s="29">
        <f t="shared" si="173"/>
        <v>161.35072424218578</v>
      </c>
      <c r="I2063" s="28">
        <f>'[1]Кальк. общая'!AC2063</f>
        <v>26.69</v>
      </c>
      <c r="J2063" s="90">
        <v>21.55</v>
      </c>
      <c r="K2063" s="89">
        <f t="shared" si="174"/>
        <v>1.2385150812064964</v>
      </c>
      <c r="L2063" s="82">
        <f t="shared" si="176"/>
        <v>17.716309521792</v>
      </c>
      <c r="M2063" s="83">
        <f t="shared" si="177"/>
        <v>150.65214325348</v>
      </c>
    </row>
    <row r="2064" spans="1:13" ht="30" customHeight="1" hidden="1">
      <c r="A2064" s="22" t="s">
        <v>3572</v>
      </c>
      <c r="B2064" s="10" t="s">
        <v>3573</v>
      </c>
      <c r="C2064" s="11" t="s">
        <v>49</v>
      </c>
      <c r="D2064" s="25">
        <v>2.1</v>
      </c>
      <c r="E2064" s="26">
        <v>164700</v>
      </c>
      <c r="F2064" s="27">
        <f t="shared" si="175"/>
        <v>16.47</v>
      </c>
      <c r="G2064" s="2">
        <v>26.574464282687998</v>
      </c>
      <c r="H2064" s="29">
        <f t="shared" si="173"/>
        <v>161.3507242421858</v>
      </c>
      <c r="I2064" s="28">
        <f>'[1]Кальк. общая'!AC2064</f>
        <v>40.04</v>
      </c>
      <c r="J2064" s="90">
        <v>32.32</v>
      </c>
      <c r="K2064" s="89">
        <f t="shared" si="174"/>
        <v>1.2388613861386137</v>
      </c>
      <c r="L2064" s="82">
        <f t="shared" si="176"/>
        <v>26.574464282687998</v>
      </c>
      <c r="M2064" s="83">
        <f t="shared" si="177"/>
        <v>150.6709583082138</v>
      </c>
    </row>
    <row r="2065" spans="1:13" ht="30" customHeight="1" hidden="1">
      <c r="A2065" s="22" t="s">
        <v>3574</v>
      </c>
      <c r="B2065" s="10" t="s">
        <v>3575</v>
      </c>
      <c r="C2065" s="11" t="s">
        <v>145</v>
      </c>
      <c r="D2065" s="25">
        <v>3.77</v>
      </c>
      <c r="E2065" s="26">
        <v>295700</v>
      </c>
      <c r="F2065" s="27">
        <f t="shared" si="175"/>
        <v>29.57</v>
      </c>
      <c r="G2065" s="2">
        <v>47.70749064082559</v>
      </c>
      <c r="H2065" s="29">
        <f t="shared" si="173"/>
        <v>161.33747257634624</v>
      </c>
      <c r="I2065" s="28">
        <f>'[1]Кальк. общая'!AC2065</f>
        <v>71.88</v>
      </c>
      <c r="J2065" s="90">
        <v>58.03</v>
      </c>
      <c r="K2065" s="89">
        <f t="shared" si="174"/>
        <v>1.238669653627434</v>
      </c>
      <c r="L2065" s="82">
        <f t="shared" si="176"/>
        <v>47.70749064082559</v>
      </c>
      <c r="M2065" s="83">
        <f t="shared" si="177"/>
        <v>150.6681634990226</v>
      </c>
    </row>
    <row r="2066" spans="1:13" ht="45" customHeight="1" hidden="1">
      <c r="A2066" s="22" t="s">
        <v>3576</v>
      </c>
      <c r="B2066" s="10" t="s">
        <v>3577</v>
      </c>
      <c r="C2066" s="11" t="s">
        <v>145</v>
      </c>
      <c r="D2066" s="25">
        <v>2.83</v>
      </c>
      <c r="E2066" s="26">
        <v>222000</v>
      </c>
      <c r="F2066" s="27">
        <f t="shared" si="175"/>
        <v>22.2</v>
      </c>
      <c r="G2066" s="2">
        <v>35.812254247622406</v>
      </c>
      <c r="H2066" s="29">
        <f t="shared" si="173"/>
        <v>161.3164605748757</v>
      </c>
      <c r="I2066" s="28">
        <f>'[1]Кальк. общая'!AC2066</f>
        <v>53.96</v>
      </c>
      <c r="J2066" s="90">
        <v>43.56</v>
      </c>
      <c r="K2066" s="89">
        <f t="shared" si="174"/>
        <v>1.238751147842057</v>
      </c>
      <c r="L2066" s="82">
        <f t="shared" si="176"/>
        <v>35.812254247622406</v>
      </c>
      <c r="M2066" s="83">
        <f t="shared" si="177"/>
        <v>150.6746814285851</v>
      </c>
    </row>
    <row r="2067" spans="1:13" ht="30" customHeight="1" hidden="1">
      <c r="A2067" s="22" t="s">
        <v>3578</v>
      </c>
      <c r="B2067" s="10" t="s">
        <v>3579</v>
      </c>
      <c r="C2067" s="11" t="s">
        <v>145</v>
      </c>
      <c r="D2067" s="25">
        <v>3.4</v>
      </c>
      <c r="E2067" s="26">
        <v>266700</v>
      </c>
      <c r="F2067" s="27">
        <f t="shared" si="175"/>
        <v>26.67</v>
      </c>
      <c r="G2067" s="2">
        <v>43.02532312435199</v>
      </c>
      <c r="H2067" s="29">
        <f t="shared" si="173"/>
        <v>161.32479611680537</v>
      </c>
      <c r="I2067" s="28">
        <f>'[1]Кальк. общая'!AC2067</f>
        <v>64.83</v>
      </c>
      <c r="J2067" s="90">
        <v>52.33</v>
      </c>
      <c r="K2067" s="89">
        <f t="shared" si="174"/>
        <v>1.2388687177527231</v>
      </c>
      <c r="L2067" s="82">
        <f t="shared" si="176"/>
        <v>43.02532312435199</v>
      </c>
      <c r="M2067" s="83">
        <f t="shared" si="177"/>
        <v>150.67870568369244</v>
      </c>
    </row>
    <row r="2068" spans="1:13" ht="45" customHeight="1" hidden="1">
      <c r="A2068" s="22" t="s">
        <v>3580</v>
      </c>
      <c r="B2068" s="10" t="s">
        <v>3581</v>
      </c>
      <c r="C2068" s="11" t="s">
        <v>145</v>
      </c>
      <c r="D2068" s="25">
        <v>2.55</v>
      </c>
      <c r="E2068" s="26">
        <v>200100</v>
      </c>
      <c r="F2068" s="27">
        <f t="shared" si="175"/>
        <v>20.01</v>
      </c>
      <c r="G2068" s="2">
        <v>32.26899234326399</v>
      </c>
      <c r="H2068" s="29">
        <f t="shared" si="173"/>
        <v>161.26432955154414</v>
      </c>
      <c r="I2068" s="28">
        <f>'[1]Кальк. общая'!AC2068</f>
        <v>48.62</v>
      </c>
      <c r="J2068" s="90">
        <v>39.25</v>
      </c>
      <c r="K2068" s="89">
        <f t="shared" si="174"/>
        <v>1.2387261146496815</v>
      </c>
      <c r="L2068" s="82">
        <f t="shared" si="176"/>
        <v>32.26899234326399</v>
      </c>
      <c r="M2068" s="83">
        <f t="shared" si="177"/>
        <v>150.6709583082138</v>
      </c>
    </row>
    <row r="2069" spans="1:13" ht="45" customHeight="1" hidden="1">
      <c r="A2069" s="22" t="s">
        <v>3582</v>
      </c>
      <c r="B2069" s="10" t="s">
        <v>3583</v>
      </c>
      <c r="C2069" s="11" t="s">
        <v>145</v>
      </c>
      <c r="D2069" s="25">
        <v>4.81</v>
      </c>
      <c r="E2069" s="26">
        <v>377400</v>
      </c>
      <c r="F2069" s="27">
        <f t="shared" si="175"/>
        <v>37.74</v>
      </c>
      <c r="G2069" s="2">
        <v>60.868177714156786</v>
      </c>
      <c r="H2069" s="29">
        <f t="shared" si="173"/>
        <v>161.28292982023524</v>
      </c>
      <c r="I2069" s="28">
        <f>'[1]Кальк. общая'!AC2069</f>
        <v>91.71</v>
      </c>
      <c r="J2069" s="90">
        <v>74.04</v>
      </c>
      <c r="K2069" s="89">
        <f t="shared" si="174"/>
        <v>1.2386547811993516</v>
      </c>
      <c r="L2069" s="82">
        <f t="shared" si="176"/>
        <v>60.868177714156786</v>
      </c>
      <c r="M2069" s="83">
        <f t="shared" si="177"/>
        <v>150.66986304515237</v>
      </c>
    </row>
    <row r="2070" spans="1:13" ht="60" customHeight="1" hidden="1">
      <c r="A2070" s="22" t="s">
        <v>3584</v>
      </c>
      <c r="B2070" s="10" t="s">
        <v>3585</v>
      </c>
      <c r="C2070" s="11" t="s">
        <v>145</v>
      </c>
      <c r="D2070" s="25">
        <v>3.6</v>
      </c>
      <c r="E2070" s="26">
        <v>282400</v>
      </c>
      <c r="F2070" s="27">
        <f t="shared" si="175"/>
        <v>28.24</v>
      </c>
      <c r="G2070" s="2">
        <v>45.556224484607995</v>
      </c>
      <c r="H2070" s="29">
        <f t="shared" si="173"/>
        <v>161.3180753704249</v>
      </c>
      <c r="I2070" s="28">
        <f>'[1]Кальк. общая'!AC2070</f>
        <v>68.64</v>
      </c>
      <c r="J2070" s="90">
        <v>55.41</v>
      </c>
      <c r="K2070" s="89">
        <f t="shared" si="174"/>
        <v>1.2387655657823498</v>
      </c>
      <c r="L2070" s="82">
        <f t="shared" si="176"/>
        <v>45.556224484607995</v>
      </c>
      <c r="M2070" s="83">
        <f t="shared" si="177"/>
        <v>150.6709583082138</v>
      </c>
    </row>
    <row r="2071" spans="1:13" ht="45" customHeight="1" hidden="1">
      <c r="A2071" s="22" t="s">
        <v>3586</v>
      </c>
      <c r="B2071" s="10" t="s">
        <v>3587</v>
      </c>
      <c r="C2071" s="11" t="s">
        <v>145</v>
      </c>
      <c r="D2071" s="25">
        <v>4.34</v>
      </c>
      <c r="E2071" s="26">
        <v>340500</v>
      </c>
      <c r="F2071" s="27">
        <f t="shared" si="175"/>
        <v>34.05</v>
      </c>
      <c r="G2071" s="2">
        <v>54.9205595175552</v>
      </c>
      <c r="H2071" s="29">
        <f t="shared" si="173"/>
        <v>161.29386055082293</v>
      </c>
      <c r="I2071" s="28">
        <f>'[1]Кальк. общая'!AC2071</f>
        <v>82.75</v>
      </c>
      <c r="J2071" s="90">
        <v>66.8</v>
      </c>
      <c r="K2071" s="89">
        <f t="shared" si="174"/>
        <v>1.2387724550898205</v>
      </c>
      <c r="L2071" s="82">
        <f t="shared" si="176"/>
        <v>54.9205595175552</v>
      </c>
      <c r="M2071" s="83">
        <f t="shared" si="177"/>
        <v>150.67217218271273</v>
      </c>
    </row>
    <row r="2072" spans="1:13" ht="60" customHeight="1" hidden="1">
      <c r="A2072" s="22" t="s">
        <v>3588</v>
      </c>
      <c r="B2072" s="10" t="s">
        <v>3589</v>
      </c>
      <c r="C2072" s="11" t="s">
        <v>145</v>
      </c>
      <c r="D2072" s="25">
        <v>3.25</v>
      </c>
      <c r="E2072" s="26">
        <v>255000</v>
      </c>
      <c r="F2072" s="27">
        <f t="shared" si="175"/>
        <v>25.5</v>
      </c>
      <c r="G2072" s="2">
        <v>41.127147104159995</v>
      </c>
      <c r="H2072" s="29">
        <f t="shared" si="173"/>
        <v>161.28292982023527</v>
      </c>
      <c r="I2072" s="28">
        <f>'[1]Кальк. общая'!AC2072</f>
        <v>61.97</v>
      </c>
      <c r="J2072" s="90">
        <v>50.03</v>
      </c>
      <c r="K2072" s="89">
        <f t="shared" si="174"/>
        <v>1.23865680591645</v>
      </c>
      <c r="L2072" s="82">
        <f t="shared" si="176"/>
        <v>41.127147104159995</v>
      </c>
      <c r="M2072" s="83">
        <f t="shared" si="177"/>
        <v>150.67906325486834</v>
      </c>
    </row>
    <row r="2073" spans="1:13" ht="30" customHeight="1" hidden="1">
      <c r="A2073" s="22" t="s">
        <v>3590</v>
      </c>
      <c r="B2073" s="10" t="s">
        <v>3591</v>
      </c>
      <c r="C2073" s="11" t="s">
        <v>3592</v>
      </c>
      <c r="D2073" s="25">
        <v>0.4</v>
      </c>
      <c r="E2073" s="26">
        <v>31400</v>
      </c>
      <c r="F2073" s="27">
        <f t="shared" si="175"/>
        <v>3.14</v>
      </c>
      <c r="G2073" s="2">
        <v>5.0618027205119995</v>
      </c>
      <c r="H2073" s="29">
        <f t="shared" si="173"/>
        <v>161.20390829656048</v>
      </c>
      <c r="I2073" s="28">
        <f>'[1]Кальк. общая'!AC2073</f>
        <v>7.63</v>
      </c>
      <c r="J2073" s="90">
        <v>6.16</v>
      </c>
      <c r="K2073" s="89">
        <f t="shared" si="174"/>
        <v>1.2386363636363635</v>
      </c>
      <c r="L2073" s="82">
        <f t="shared" si="176"/>
        <v>5.0618027205119995</v>
      </c>
      <c r="M2073" s="83">
        <f t="shared" si="177"/>
        <v>150.73681099978208</v>
      </c>
    </row>
    <row r="2074" spans="1:13" ht="30" customHeight="1" hidden="1">
      <c r="A2074" s="22" t="s">
        <v>3593</v>
      </c>
      <c r="B2074" s="10" t="s">
        <v>3594</v>
      </c>
      <c r="C2074" s="11" t="s">
        <v>3592</v>
      </c>
      <c r="D2074" s="25">
        <v>0.49</v>
      </c>
      <c r="E2074" s="26">
        <v>38400</v>
      </c>
      <c r="F2074" s="27">
        <f t="shared" si="175"/>
        <v>3.84</v>
      </c>
      <c r="G2074" s="2">
        <v>6.200708332627199</v>
      </c>
      <c r="H2074" s="29">
        <f t="shared" si="173"/>
        <v>161.47677949549998</v>
      </c>
      <c r="I2074" s="28">
        <f>'[1]Кальк. общая'!AC2074</f>
        <v>9.34</v>
      </c>
      <c r="J2074" s="90">
        <v>7.54</v>
      </c>
      <c r="K2074" s="89">
        <f t="shared" si="174"/>
        <v>1.2387267904509283</v>
      </c>
      <c r="L2074" s="82">
        <f t="shared" si="176"/>
        <v>6.200708332627199</v>
      </c>
      <c r="M2074" s="83">
        <f t="shared" si="177"/>
        <v>150.6279524688223</v>
      </c>
    </row>
    <row r="2075" spans="1:13" ht="30" customHeight="1" hidden="1">
      <c r="A2075" s="22" t="s">
        <v>3595</v>
      </c>
      <c r="B2075" s="10" t="s">
        <v>3596</v>
      </c>
      <c r="C2075" s="11" t="s">
        <v>3592</v>
      </c>
      <c r="D2075" s="25">
        <v>0.87</v>
      </c>
      <c r="E2075" s="26">
        <v>68300</v>
      </c>
      <c r="F2075" s="27">
        <f t="shared" si="175"/>
        <v>6.83</v>
      </c>
      <c r="G2075" s="2">
        <v>11.009420917113598</v>
      </c>
      <c r="H2075" s="29">
        <f t="shared" si="173"/>
        <v>161.1921071319707</v>
      </c>
      <c r="I2075" s="28">
        <f>'[1]Кальк. общая'!AC2075</f>
        <v>16.59</v>
      </c>
      <c r="J2075" s="90">
        <v>13.39</v>
      </c>
      <c r="K2075" s="89">
        <f t="shared" si="174"/>
        <v>1.2389843166542196</v>
      </c>
      <c r="L2075" s="82">
        <f t="shared" si="176"/>
        <v>11.009420917113598</v>
      </c>
      <c r="M2075" s="83">
        <f t="shared" si="177"/>
        <v>150.68912456795678</v>
      </c>
    </row>
    <row r="2076" spans="1:13" ht="15" customHeight="1" hidden="1">
      <c r="A2076" s="22" t="s">
        <v>3597</v>
      </c>
      <c r="B2076" s="10" t="s">
        <v>3598</v>
      </c>
      <c r="C2076" s="11" t="s">
        <v>62</v>
      </c>
      <c r="D2076" s="25">
        <v>2.22</v>
      </c>
      <c r="E2076" s="26">
        <v>174200</v>
      </c>
      <c r="F2076" s="27">
        <f t="shared" si="175"/>
        <v>17.42</v>
      </c>
      <c r="G2076" s="2">
        <v>28.0930050988416</v>
      </c>
      <c r="H2076" s="29">
        <f t="shared" si="173"/>
        <v>161.26868598646152</v>
      </c>
      <c r="I2076" s="28">
        <f>'[1]Кальк. общая'!AC2076</f>
        <v>42.33</v>
      </c>
      <c r="J2076" s="90">
        <v>34.17</v>
      </c>
      <c r="K2076" s="89">
        <f t="shared" si="174"/>
        <v>1.2388059701492535</v>
      </c>
      <c r="L2076" s="82">
        <f t="shared" si="176"/>
        <v>28.0930050988416</v>
      </c>
      <c r="M2076" s="83">
        <f t="shared" si="177"/>
        <v>150.67807751811304</v>
      </c>
    </row>
    <row r="2077" spans="1:13" ht="15" customHeight="1" hidden="1">
      <c r="A2077" s="22" t="s">
        <v>3599</v>
      </c>
      <c r="B2077" s="10" t="s">
        <v>3600</v>
      </c>
      <c r="C2077" s="11" t="s">
        <v>62</v>
      </c>
      <c r="D2077" s="25">
        <v>2.51</v>
      </c>
      <c r="E2077" s="26">
        <v>196900</v>
      </c>
      <c r="F2077" s="27">
        <f t="shared" si="175"/>
        <v>19.69</v>
      </c>
      <c r="G2077" s="2">
        <v>31.762812071212792</v>
      </c>
      <c r="H2077" s="29">
        <f t="shared" si="173"/>
        <v>161.3144340843717</v>
      </c>
      <c r="I2077" s="28">
        <f>'[1]Кальк. общая'!AC2077</f>
        <v>47.86</v>
      </c>
      <c r="J2077" s="90">
        <v>38.63</v>
      </c>
      <c r="K2077" s="89">
        <f t="shared" si="174"/>
        <v>1.2389334713952886</v>
      </c>
      <c r="L2077" s="82">
        <f t="shared" si="176"/>
        <v>31.762812071212792</v>
      </c>
      <c r="M2077" s="83">
        <f t="shared" si="177"/>
        <v>150.67935387048547</v>
      </c>
    </row>
    <row r="2078" spans="1:13" ht="30" customHeight="1" hidden="1">
      <c r="A2078" s="22" t="s">
        <v>3601</v>
      </c>
      <c r="B2078" s="10" t="s">
        <v>3602</v>
      </c>
      <c r="C2078" s="11" t="s">
        <v>62</v>
      </c>
      <c r="D2078" s="25">
        <v>0.68</v>
      </c>
      <c r="E2078" s="26">
        <v>53300</v>
      </c>
      <c r="F2078" s="27">
        <f t="shared" si="175"/>
        <v>5.33</v>
      </c>
      <c r="G2078" s="2">
        <v>8.6050646248704</v>
      </c>
      <c r="H2078" s="29">
        <f t="shared" si="173"/>
        <v>161.44586538218385</v>
      </c>
      <c r="I2078" s="28">
        <f>'[1]Кальк. общая'!AC2078</f>
        <v>12.97</v>
      </c>
      <c r="J2078" s="90">
        <v>10.47</v>
      </c>
      <c r="K2078" s="89">
        <f t="shared" si="174"/>
        <v>1.2387774594078318</v>
      </c>
      <c r="L2078" s="82">
        <f t="shared" si="176"/>
        <v>8.6050646248704</v>
      </c>
      <c r="M2078" s="83">
        <f t="shared" si="177"/>
        <v>150.72518993656413</v>
      </c>
    </row>
    <row r="2079" spans="1:13" ht="18" customHeight="1" hidden="1">
      <c r="A2079" s="22" t="s">
        <v>3603</v>
      </c>
      <c r="B2079" s="10" t="s">
        <v>3604</v>
      </c>
      <c r="C2079" s="11" t="s">
        <v>3605</v>
      </c>
      <c r="D2079" s="25">
        <v>0.13</v>
      </c>
      <c r="E2079" s="26">
        <v>11500</v>
      </c>
      <c r="F2079" s="27">
        <f t="shared" si="175"/>
        <v>1.15</v>
      </c>
      <c r="G2079" s="2">
        <v>1.8473850465408002</v>
      </c>
      <c r="H2079" s="29">
        <f t="shared" si="173"/>
        <v>160.64217796006957</v>
      </c>
      <c r="I2079" s="28">
        <f>'[1]Кальк. общая'!AC2079</f>
        <v>2.26</v>
      </c>
      <c r="J2079" s="90">
        <v>2.25</v>
      </c>
      <c r="K2079" s="89">
        <f t="shared" si="174"/>
        <v>1.0044444444444443</v>
      </c>
      <c r="L2079" s="82">
        <f t="shared" si="176"/>
        <v>1.8473850465408002</v>
      </c>
      <c r="M2079" s="83">
        <f t="shared" si="177"/>
        <v>122.33508137525607</v>
      </c>
    </row>
    <row r="2080" spans="1:13" ht="18" customHeight="1" hidden="1">
      <c r="A2080" s="22" t="s">
        <v>3606</v>
      </c>
      <c r="B2080" s="10" t="s">
        <v>3607</v>
      </c>
      <c r="C2080" s="11" t="s">
        <v>3605</v>
      </c>
      <c r="D2080" s="25">
        <v>0.18</v>
      </c>
      <c r="E2080" s="26">
        <v>15900</v>
      </c>
      <c r="F2080" s="27">
        <f t="shared" si="175"/>
        <v>1.59</v>
      </c>
      <c r="G2080" s="2">
        <v>2.5579177567488</v>
      </c>
      <c r="H2080" s="29">
        <f t="shared" si="173"/>
        <v>160.87533061313206</v>
      </c>
      <c r="I2080" s="28">
        <f>'[1]Кальк. общая'!AC2080</f>
        <v>3.13</v>
      </c>
      <c r="J2080" s="90">
        <v>3.11</v>
      </c>
      <c r="K2080" s="89">
        <f t="shared" si="174"/>
        <v>1.0064308681672025</v>
      </c>
      <c r="L2080" s="82">
        <f t="shared" si="176"/>
        <v>2.5579177567488</v>
      </c>
      <c r="M2080" s="83">
        <f t="shared" si="177"/>
        <v>122.36515391246729</v>
      </c>
    </row>
    <row r="2081" spans="1:13" ht="30" customHeight="1" hidden="1">
      <c r="A2081" s="22" t="s">
        <v>3608</v>
      </c>
      <c r="B2081" s="10" t="s">
        <v>3609</v>
      </c>
      <c r="C2081" s="11" t="s">
        <v>3610</v>
      </c>
      <c r="D2081" s="25">
        <v>1.5</v>
      </c>
      <c r="E2081" s="26">
        <v>132500</v>
      </c>
      <c r="F2081" s="27">
        <f t="shared" si="175"/>
        <v>13.25</v>
      </c>
      <c r="G2081" s="2">
        <v>21.315981306239998</v>
      </c>
      <c r="H2081" s="29">
        <f t="shared" si="173"/>
        <v>160.87533061313204</v>
      </c>
      <c r="I2081" s="28">
        <f>'[1]Кальк. общая'!AC2081</f>
        <v>26.12</v>
      </c>
      <c r="J2081" s="90">
        <v>25.93</v>
      </c>
      <c r="K2081" s="89">
        <f t="shared" si="174"/>
        <v>1.007327419976861</v>
      </c>
      <c r="L2081" s="82">
        <f t="shared" si="176"/>
        <v>21.315981306239998</v>
      </c>
      <c r="M2081" s="83">
        <f t="shared" si="177"/>
        <v>122.53716882531552</v>
      </c>
    </row>
    <row r="2082" spans="1:13" ht="30" customHeight="1" hidden="1">
      <c r="A2082" s="22" t="s">
        <v>3611</v>
      </c>
      <c r="B2082" s="10" t="s">
        <v>3612</v>
      </c>
      <c r="C2082" s="11" t="s">
        <v>3610</v>
      </c>
      <c r="D2082" s="25">
        <v>1.95</v>
      </c>
      <c r="E2082" s="26">
        <v>172200</v>
      </c>
      <c r="F2082" s="27">
        <f t="shared" si="175"/>
        <v>17.22</v>
      </c>
      <c r="G2082" s="2">
        <v>27.710775698111995</v>
      </c>
      <c r="H2082" s="29">
        <f t="shared" si="173"/>
        <v>160.92204238160278</v>
      </c>
      <c r="I2082" s="28">
        <f>'[1]Кальк. общая'!AC2082</f>
        <v>33.95</v>
      </c>
      <c r="J2082" s="90">
        <v>33.71</v>
      </c>
      <c r="K2082" s="89">
        <f t="shared" si="174"/>
        <v>1.007119549095224</v>
      </c>
      <c r="L2082" s="82">
        <f t="shared" si="176"/>
        <v>27.710775698111995</v>
      </c>
      <c r="M2082" s="83">
        <f t="shared" si="177"/>
        <v>122.51551659852345</v>
      </c>
    </row>
    <row r="2083" spans="1:13" ht="45" customHeight="1" hidden="1">
      <c r="A2083" s="22" t="s">
        <v>3613</v>
      </c>
      <c r="B2083" s="10" t="s">
        <v>3614</v>
      </c>
      <c r="C2083" s="11" t="s">
        <v>3610</v>
      </c>
      <c r="D2083" s="25">
        <v>0.52</v>
      </c>
      <c r="E2083" s="26">
        <v>45900</v>
      </c>
      <c r="F2083" s="27">
        <f t="shared" si="175"/>
        <v>4.59</v>
      </c>
      <c r="G2083" s="2">
        <v>7.389540186163201</v>
      </c>
      <c r="H2083" s="29">
        <f t="shared" si="173"/>
        <v>160.99216091858827</v>
      </c>
      <c r="I2083" s="28">
        <f>'[1]Кальк. общая'!AC2083</f>
        <v>9.05</v>
      </c>
      <c r="J2083" s="90">
        <v>8.99</v>
      </c>
      <c r="K2083" s="89">
        <f t="shared" si="174"/>
        <v>1.006674082313682</v>
      </c>
      <c r="L2083" s="82">
        <f t="shared" si="176"/>
        <v>7.389540186163201</v>
      </c>
      <c r="M2083" s="83">
        <f t="shared" si="177"/>
        <v>122.47040779270657</v>
      </c>
    </row>
    <row r="2084" spans="1:13" ht="15" customHeight="1" hidden="1">
      <c r="A2084" s="22" t="s">
        <v>3615</v>
      </c>
      <c r="B2084" s="10" t="s">
        <v>3616</v>
      </c>
      <c r="C2084" s="11" t="s">
        <v>3617</v>
      </c>
      <c r="D2084" s="25">
        <v>0.38</v>
      </c>
      <c r="E2084" s="26">
        <v>33600</v>
      </c>
      <c r="F2084" s="27">
        <f t="shared" si="175"/>
        <v>3.36</v>
      </c>
      <c r="G2084" s="2">
        <v>5.4000485975808</v>
      </c>
      <c r="H2084" s="29">
        <f t="shared" si="173"/>
        <v>160.71573207085714</v>
      </c>
      <c r="I2084" s="28">
        <f>'[1]Кальк. общая'!AC2084</f>
        <v>6.62</v>
      </c>
      <c r="J2084" s="90">
        <v>6.57</v>
      </c>
      <c r="K2084" s="89">
        <f t="shared" si="174"/>
        <v>1.0076103500761036</v>
      </c>
      <c r="L2084" s="82">
        <f t="shared" si="176"/>
        <v>5.4000485975808</v>
      </c>
      <c r="M2084" s="83">
        <f t="shared" si="177"/>
        <v>122.59148932410966</v>
      </c>
    </row>
    <row r="2085" spans="1:13" ht="15" customHeight="1" hidden="1">
      <c r="A2085" s="22" t="s">
        <v>3618</v>
      </c>
      <c r="B2085" s="10" t="s">
        <v>3619</v>
      </c>
      <c r="C2085" s="11" t="s">
        <v>3620</v>
      </c>
      <c r="D2085" s="25">
        <v>0.53</v>
      </c>
      <c r="E2085" s="26">
        <v>35000</v>
      </c>
      <c r="F2085" s="27">
        <f t="shared" si="175"/>
        <v>3.5</v>
      </c>
      <c r="G2085" s="2">
        <v>5.6360382723648</v>
      </c>
      <c r="H2085" s="29">
        <f t="shared" si="173"/>
        <v>161.02966492470856</v>
      </c>
      <c r="I2085" s="28">
        <f>'[1]Кальк. общая'!AC2085</f>
        <v>8.52</v>
      </c>
      <c r="J2085" s="90">
        <v>6.86</v>
      </c>
      <c r="K2085" s="89">
        <f t="shared" si="174"/>
        <v>1.2419825072886297</v>
      </c>
      <c r="L2085" s="82">
        <f t="shared" si="176"/>
        <v>5.6360382723648</v>
      </c>
      <c r="M2085" s="83">
        <f t="shared" si="177"/>
        <v>151.17001674343015</v>
      </c>
    </row>
    <row r="2086" spans="1:13" ht="30" customHeight="1" hidden="1">
      <c r="A2086" s="22" t="s">
        <v>3621</v>
      </c>
      <c r="B2086" s="10" t="s">
        <v>3622</v>
      </c>
      <c r="C2086" s="11" t="s">
        <v>393</v>
      </c>
      <c r="D2086" s="25">
        <v>0.99</v>
      </c>
      <c r="E2086" s="26">
        <v>65300</v>
      </c>
      <c r="F2086" s="27">
        <f t="shared" si="175"/>
        <v>6.53</v>
      </c>
      <c r="G2086" s="2">
        <v>10.527694131398398</v>
      </c>
      <c r="H2086" s="29">
        <f t="shared" si="173"/>
        <v>161.2204308024257</v>
      </c>
      <c r="I2086" s="28">
        <f>'[1]Кальк. общая'!AC2086</f>
        <v>15.91</v>
      </c>
      <c r="J2086" s="90">
        <v>12.81</v>
      </c>
      <c r="K2086" s="89">
        <f t="shared" si="174"/>
        <v>1.2419984387197502</v>
      </c>
      <c r="L2086" s="82">
        <f t="shared" si="176"/>
        <v>10.527694131398398</v>
      </c>
      <c r="M2086" s="83">
        <f t="shared" si="177"/>
        <v>151.12521128961282</v>
      </c>
    </row>
    <row r="2087" spans="1:13" ht="18" customHeight="1" hidden="1">
      <c r="A2087" s="22" t="s">
        <v>3623</v>
      </c>
      <c r="B2087" s="10" t="s">
        <v>3624</v>
      </c>
      <c r="C2087" s="11" t="s">
        <v>393</v>
      </c>
      <c r="D2087" s="25">
        <v>1.91</v>
      </c>
      <c r="E2087" s="26">
        <v>126100</v>
      </c>
      <c r="F2087" s="27">
        <f t="shared" si="175"/>
        <v>12.61</v>
      </c>
      <c r="G2087" s="2">
        <v>20.311005849465595</v>
      </c>
      <c r="H2087" s="29">
        <f t="shared" si="173"/>
        <v>161.0706252931451</v>
      </c>
      <c r="I2087" s="28">
        <f>'[1]Кальк. общая'!AC2087</f>
        <v>30.69</v>
      </c>
      <c r="J2087" s="90">
        <v>24.71</v>
      </c>
      <c r="K2087" s="89">
        <f t="shared" si="174"/>
        <v>1.2420072845002024</v>
      </c>
      <c r="L2087" s="82">
        <f t="shared" si="176"/>
        <v>20.311005849465595</v>
      </c>
      <c r="M2087" s="83">
        <f t="shared" si="177"/>
        <v>151.10034543566186</v>
      </c>
    </row>
    <row r="2088" spans="1:13" ht="15" customHeight="1" hidden="1">
      <c r="A2088" s="22" t="s">
        <v>3625</v>
      </c>
      <c r="B2088" s="10" t="s">
        <v>3626</v>
      </c>
      <c r="C2088" s="11" t="s">
        <v>393</v>
      </c>
      <c r="D2088" s="25">
        <v>1.39</v>
      </c>
      <c r="E2088" s="26">
        <v>91700</v>
      </c>
      <c r="F2088" s="27">
        <f t="shared" si="175"/>
        <v>9.17</v>
      </c>
      <c r="G2088" s="2">
        <v>14.781307921862396</v>
      </c>
      <c r="H2088" s="29">
        <f t="shared" si="173"/>
        <v>161.19201659610027</v>
      </c>
      <c r="I2088" s="28">
        <f>'[1]Кальк. общая'!AC2088</f>
        <v>22.34</v>
      </c>
      <c r="J2088" s="90">
        <v>17.98</v>
      </c>
      <c r="K2088" s="89">
        <f t="shared" si="174"/>
        <v>1.2424916573971079</v>
      </c>
      <c r="L2088" s="82">
        <f t="shared" si="176"/>
        <v>14.781307921862396</v>
      </c>
      <c r="M2088" s="83">
        <f t="shared" si="177"/>
        <v>151.13682847346593</v>
      </c>
    </row>
    <row r="2089" spans="1:13" ht="15" customHeight="1" hidden="1">
      <c r="A2089" s="22" t="s">
        <v>3627</v>
      </c>
      <c r="B2089" s="10" t="s">
        <v>3628</v>
      </c>
      <c r="C2089" s="11" t="s">
        <v>393</v>
      </c>
      <c r="D2089" s="25">
        <v>0.75</v>
      </c>
      <c r="E2089" s="26">
        <v>49500</v>
      </c>
      <c r="F2089" s="27">
        <f t="shared" si="175"/>
        <v>4.95</v>
      </c>
      <c r="G2089" s="2">
        <v>7.975525857119999</v>
      </c>
      <c r="H2089" s="29">
        <f t="shared" si="173"/>
        <v>161.1217344872727</v>
      </c>
      <c r="I2089" s="28">
        <f>'[1]Кальк. общая'!AC2089</f>
        <v>12.05</v>
      </c>
      <c r="J2089" s="90">
        <v>9.7</v>
      </c>
      <c r="K2089" s="89">
        <f t="shared" si="174"/>
        <v>1.2422680412371137</v>
      </c>
      <c r="L2089" s="82">
        <f t="shared" si="176"/>
        <v>7.975525857119999</v>
      </c>
      <c r="M2089" s="83">
        <f t="shared" si="177"/>
        <v>151.08721626477572</v>
      </c>
    </row>
    <row r="2090" spans="1:13" ht="18" customHeight="1" hidden="1">
      <c r="A2090" s="22" t="s">
        <v>3629</v>
      </c>
      <c r="B2090" s="10" t="s">
        <v>3630</v>
      </c>
      <c r="C2090" s="11" t="s">
        <v>393</v>
      </c>
      <c r="D2090" s="25">
        <v>1.97</v>
      </c>
      <c r="E2090" s="26">
        <v>130000</v>
      </c>
      <c r="F2090" s="27">
        <f t="shared" si="175"/>
        <v>13</v>
      </c>
      <c r="G2090" s="2">
        <v>20.9490479180352</v>
      </c>
      <c r="H2090" s="29">
        <f t="shared" si="173"/>
        <v>161.1465224464246</v>
      </c>
      <c r="I2090" s="28">
        <f>'[1]Кальк. общая'!AC2090</f>
        <v>31.66</v>
      </c>
      <c r="J2090" s="90">
        <v>25.48</v>
      </c>
      <c r="K2090" s="89">
        <f t="shared" si="174"/>
        <v>1.2425431711145998</v>
      </c>
      <c r="L2090" s="82">
        <f t="shared" si="176"/>
        <v>20.9490479180352</v>
      </c>
      <c r="M2090" s="83">
        <f t="shared" si="177"/>
        <v>151.12858648217448</v>
      </c>
    </row>
    <row r="2091" spans="1:13" ht="18" customHeight="1" hidden="1">
      <c r="A2091" s="22" t="s">
        <v>3631</v>
      </c>
      <c r="B2091" s="10" t="s">
        <v>3632</v>
      </c>
      <c r="C2091" s="11" t="s">
        <v>393</v>
      </c>
      <c r="D2091" s="25">
        <v>1.68</v>
      </c>
      <c r="E2091" s="26">
        <v>110900</v>
      </c>
      <c r="F2091" s="27">
        <f t="shared" si="175"/>
        <v>11.09</v>
      </c>
      <c r="G2091" s="2">
        <v>17.865177919948795</v>
      </c>
      <c r="H2091" s="29">
        <f t="shared" si="173"/>
        <v>161.09267736653558</v>
      </c>
      <c r="I2091" s="28">
        <f>'[1]Кальк. общая'!AC2091</f>
        <v>27</v>
      </c>
      <c r="J2091" s="90">
        <v>21.73</v>
      </c>
      <c r="K2091" s="89">
        <f t="shared" si="174"/>
        <v>1.242521859180856</v>
      </c>
      <c r="L2091" s="82">
        <f t="shared" si="176"/>
        <v>17.865177919948795</v>
      </c>
      <c r="M2091" s="83">
        <f t="shared" si="177"/>
        <v>151.1319961154766</v>
      </c>
    </row>
    <row r="2092" spans="1:13" ht="18" customHeight="1" hidden="1">
      <c r="A2092" s="22" t="s">
        <v>3633</v>
      </c>
      <c r="B2092" s="10" t="s">
        <v>3634</v>
      </c>
      <c r="C2092" s="11" t="s">
        <v>393</v>
      </c>
      <c r="D2092" s="25">
        <v>1.1</v>
      </c>
      <c r="E2092" s="26">
        <v>72600</v>
      </c>
      <c r="F2092" s="27">
        <f t="shared" si="175"/>
        <v>7.26</v>
      </c>
      <c r="G2092" s="2">
        <v>11.697437923775999</v>
      </c>
      <c r="H2092" s="29">
        <f t="shared" si="173"/>
        <v>161.1217344872727</v>
      </c>
      <c r="I2092" s="28">
        <f>'[1]Кальк. общая'!AC2092</f>
        <v>17.68</v>
      </c>
      <c r="J2092" s="90">
        <v>14.23</v>
      </c>
      <c r="K2092" s="89">
        <f t="shared" si="174"/>
        <v>1.2424455375966268</v>
      </c>
      <c r="L2092" s="82">
        <f t="shared" si="176"/>
        <v>11.697437923775999</v>
      </c>
      <c r="M2092" s="83">
        <f t="shared" si="177"/>
        <v>151.1442088020314</v>
      </c>
    </row>
    <row r="2093" spans="1:13" ht="31.5" customHeight="1" hidden="1">
      <c r="A2093" s="22" t="s">
        <v>3635</v>
      </c>
      <c r="B2093" s="10" t="s">
        <v>3636</v>
      </c>
      <c r="C2093" s="11" t="s">
        <v>393</v>
      </c>
      <c r="D2093" s="25">
        <v>1.42</v>
      </c>
      <c r="E2093" s="26">
        <v>111400</v>
      </c>
      <c r="F2093" s="27">
        <f t="shared" si="175"/>
        <v>11.14</v>
      </c>
      <c r="G2093" s="2">
        <v>17.9693996578176</v>
      </c>
      <c r="H2093" s="29">
        <f t="shared" si="173"/>
        <v>161.3052033915404</v>
      </c>
      <c r="I2093" s="28">
        <f>'[1]Кальк. общая'!AC2093</f>
        <v>27.07</v>
      </c>
      <c r="J2093" s="90">
        <v>21.86</v>
      </c>
      <c r="K2093" s="89">
        <f t="shared" si="174"/>
        <v>1.238334858188472</v>
      </c>
      <c r="L2093" s="82">
        <f t="shared" si="176"/>
        <v>17.9693996578176</v>
      </c>
      <c r="M2093" s="83">
        <f t="shared" si="177"/>
        <v>150.64498823266572</v>
      </c>
    </row>
    <row r="2094" spans="1:13" ht="30" customHeight="1" hidden="1">
      <c r="A2094" s="22" t="s">
        <v>3637</v>
      </c>
      <c r="B2094" s="10" t="s">
        <v>3638</v>
      </c>
      <c r="C2094" s="11" t="s">
        <v>393</v>
      </c>
      <c r="D2094" s="25">
        <v>2.15</v>
      </c>
      <c r="E2094" s="26">
        <v>168700</v>
      </c>
      <c r="F2094" s="27">
        <f t="shared" si="175"/>
        <v>16.87</v>
      </c>
      <c r="G2094" s="2">
        <v>27.20718962275199</v>
      </c>
      <c r="H2094" s="29">
        <f t="shared" si="173"/>
        <v>161.27557571281557</v>
      </c>
      <c r="I2094" s="28">
        <f>'[1]Кальк. общая'!AC2094</f>
        <v>40.99</v>
      </c>
      <c r="J2094" s="90">
        <v>33.09</v>
      </c>
      <c r="K2094" s="89">
        <f t="shared" si="174"/>
        <v>1.2387428226050166</v>
      </c>
      <c r="L2094" s="82">
        <f t="shared" si="176"/>
        <v>27.20718962275199</v>
      </c>
      <c r="M2094" s="83">
        <f t="shared" si="177"/>
        <v>150.65870664466624</v>
      </c>
    </row>
    <row r="2095" spans="1:13" ht="30" customHeight="1" hidden="1">
      <c r="A2095" s="22" t="s">
        <v>3639</v>
      </c>
      <c r="B2095" s="10" t="s">
        <v>3640</v>
      </c>
      <c r="C2095" s="11" t="s">
        <v>393</v>
      </c>
      <c r="D2095" s="25">
        <v>2.04</v>
      </c>
      <c r="E2095" s="26">
        <v>160000</v>
      </c>
      <c r="F2095" s="27">
        <f t="shared" si="175"/>
        <v>16</v>
      </c>
      <c r="G2095" s="2">
        <v>25.8151938746112</v>
      </c>
      <c r="H2095" s="29">
        <f t="shared" si="173"/>
        <v>161.34496171632</v>
      </c>
      <c r="I2095" s="28">
        <f>'[1]Кальк. общая'!AC2095</f>
        <v>38.9</v>
      </c>
      <c r="J2095" s="90">
        <v>31.4</v>
      </c>
      <c r="K2095" s="89">
        <f t="shared" si="174"/>
        <v>1.2388535031847134</v>
      </c>
      <c r="L2095" s="82">
        <f t="shared" si="176"/>
        <v>25.8151938746112</v>
      </c>
      <c r="M2095" s="83">
        <f t="shared" si="177"/>
        <v>150.68645305917101</v>
      </c>
    </row>
    <row r="2096" spans="1:13" ht="30" customHeight="1" hidden="1">
      <c r="A2096" s="22" t="s">
        <v>3641</v>
      </c>
      <c r="B2096" s="10" t="s">
        <v>3642</v>
      </c>
      <c r="C2096" s="11" t="s">
        <v>393</v>
      </c>
      <c r="D2096" s="25">
        <v>1.49</v>
      </c>
      <c r="E2096" s="26">
        <v>116900</v>
      </c>
      <c r="F2096" s="27">
        <f t="shared" si="175"/>
        <v>11.69</v>
      </c>
      <c r="G2096" s="2">
        <v>18.855215133907198</v>
      </c>
      <c r="H2096" s="29">
        <f t="shared" si="173"/>
        <v>161.29354263393668</v>
      </c>
      <c r="I2096" s="28">
        <f>'[1]Кальк. общая'!AC2096</f>
        <v>28.41</v>
      </c>
      <c r="J2096" s="90">
        <v>22.93</v>
      </c>
      <c r="K2096" s="89">
        <f t="shared" si="174"/>
        <v>1.2389882250327082</v>
      </c>
      <c r="L2096" s="82">
        <f t="shared" si="176"/>
        <v>18.855215133907198</v>
      </c>
      <c r="M2096" s="83">
        <f t="shared" si="177"/>
        <v>150.67449402319735</v>
      </c>
    </row>
    <row r="2097" spans="1:13" ht="30" customHeight="1" hidden="1">
      <c r="A2097" s="22" t="s">
        <v>3643</v>
      </c>
      <c r="B2097" s="10" t="s">
        <v>3644</v>
      </c>
      <c r="C2097" s="11" t="s">
        <v>393</v>
      </c>
      <c r="D2097" s="25">
        <v>2.32</v>
      </c>
      <c r="E2097" s="26">
        <v>182000</v>
      </c>
      <c r="F2097" s="27">
        <f t="shared" si="175"/>
        <v>18.2</v>
      </c>
      <c r="G2097" s="2">
        <v>29.358455778969596</v>
      </c>
      <c r="H2097" s="29">
        <f t="shared" si="173"/>
        <v>161.31019658774503</v>
      </c>
      <c r="I2097" s="28">
        <f>'[1]Кальк. общая'!AC2097</f>
        <v>44.23</v>
      </c>
      <c r="J2097" s="90">
        <v>35.71</v>
      </c>
      <c r="K2097" s="89">
        <f t="shared" si="174"/>
        <v>1.2385886306356761</v>
      </c>
      <c r="L2097" s="82">
        <f t="shared" si="176"/>
        <v>29.358455778969596</v>
      </c>
      <c r="M2097" s="83">
        <f t="shared" si="177"/>
        <v>150.6550628309387</v>
      </c>
    </row>
    <row r="2098" spans="1:13" ht="30" customHeight="1" hidden="1">
      <c r="A2098" s="22" t="s">
        <v>3645</v>
      </c>
      <c r="B2098" s="10" t="s">
        <v>3646</v>
      </c>
      <c r="C2098" s="11" t="s">
        <v>393</v>
      </c>
      <c r="D2098" s="25">
        <v>1.78</v>
      </c>
      <c r="E2098" s="26">
        <v>157200</v>
      </c>
      <c r="F2098" s="27">
        <f t="shared" si="175"/>
        <v>15.72</v>
      </c>
      <c r="G2098" s="2">
        <v>25.294964483404797</v>
      </c>
      <c r="H2098" s="29">
        <f t="shared" si="173"/>
        <v>160.90944327865645</v>
      </c>
      <c r="I2098" s="28">
        <f>'[1]Кальк. общая'!AC2098</f>
        <v>30.99</v>
      </c>
      <c r="J2098" s="90">
        <v>30.77</v>
      </c>
      <c r="K2098" s="89">
        <f t="shared" si="174"/>
        <v>1.0071498212544685</v>
      </c>
      <c r="L2098" s="82">
        <f t="shared" si="176"/>
        <v>25.294964483404797</v>
      </c>
      <c r="M2098" s="83">
        <f t="shared" si="177"/>
        <v>122.51450291749384</v>
      </c>
    </row>
    <row r="2099" spans="1:13" ht="30" customHeight="1" hidden="1">
      <c r="A2099" s="22" t="s">
        <v>3647</v>
      </c>
      <c r="B2099" s="10" t="s">
        <v>3648</v>
      </c>
      <c r="C2099" s="11" t="s">
        <v>393</v>
      </c>
      <c r="D2099" s="25">
        <v>2.26</v>
      </c>
      <c r="E2099" s="26">
        <v>199600</v>
      </c>
      <c r="F2099" s="27">
        <f t="shared" si="175"/>
        <v>19.96</v>
      </c>
      <c r="G2099" s="2">
        <v>32.116078501401596</v>
      </c>
      <c r="H2099" s="29">
        <f t="shared" si="173"/>
        <v>160.9021969008096</v>
      </c>
      <c r="I2099" s="28">
        <f>'[1]Кальк. общая'!AC2099</f>
        <v>39.35</v>
      </c>
      <c r="J2099" s="90">
        <v>39.06</v>
      </c>
      <c r="K2099" s="89">
        <f t="shared" si="174"/>
        <v>1.0074244751664105</v>
      </c>
      <c r="L2099" s="82">
        <f t="shared" si="176"/>
        <v>32.116078501401596</v>
      </c>
      <c r="M2099" s="83">
        <f t="shared" si="177"/>
        <v>122.5242988439037</v>
      </c>
    </row>
    <row r="2100" spans="1:13" ht="30" customHeight="1" hidden="1">
      <c r="A2100" s="22" t="s">
        <v>3649</v>
      </c>
      <c r="B2100" s="10" t="s">
        <v>3650</v>
      </c>
      <c r="C2100" s="11" t="s">
        <v>393</v>
      </c>
      <c r="D2100" s="25">
        <v>3.02</v>
      </c>
      <c r="E2100" s="26">
        <v>266700</v>
      </c>
      <c r="F2100" s="27">
        <f t="shared" si="175"/>
        <v>26.67</v>
      </c>
      <c r="G2100" s="2">
        <v>42.916175696563194</v>
      </c>
      <c r="H2100" s="29">
        <f t="shared" si="173"/>
        <v>160.9155444190596</v>
      </c>
      <c r="I2100" s="28">
        <f>'[1]Кальк. общая'!AC2100</f>
        <v>52.59</v>
      </c>
      <c r="J2100" s="90">
        <v>52.2</v>
      </c>
      <c r="K2100" s="89">
        <f t="shared" si="174"/>
        <v>1.007471264367816</v>
      </c>
      <c r="L2100" s="82">
        <f t="shared" si="176"/>
        <v>42.916175696563194</v>
      </c>
      <c r="M2100" s="83">
        <f t="shared" si="177"/>
        <v>122.5412077064721</v>
      </c>
    </row>
    <row r="2101" spans="1:13" ht="15" customHeight="1" hidden="1">
      <c r="A2101" s="22" t="s">
        <v>3651</v>
      </c>
      <c r="B2101" s="10" t="s">
        <v>3652</v>
      </c>
      <c r="C2101" s="11" t="s">
        <v>393</v>
      </c>
      <c r="D2101" s="25">
        <v>0.42</v>
      </c>
      <c r="E2101" s="26">
        <v>33000</v>
      </c>
      <c r="F2101" s="27">
        <f t="shared" si="175"/>
        <v>3.3</v>
      </c>
      <c r="G2101" s="2">
        <v>5.314892856537599</v>
      </c>
      <c r="H2101" s="29">
        <f t="shared" si="173"/>
        <v>161.05735928901814</v>
      </c>
      <c r="I2101" s="28">
        <f>'[1]Кальк. общая'!AC2101</f>
        <v>8.01</v>
      </c>
      <c r="J2101" s="90">
        <v>6.46</v>
      </c>
      <c r="K2101" s="89">
        <f t="shared" si="174"/>
        <v>1.239938080495356</v>
      </c>
      <c r="L2101" s="82">
        <f t="shared" si="176"/>
        <v>5.314892856537599</v>
      </c>
      <c r="M2101" s="83">
        <f t="shared" si="177"/>
        <v>150.7085884176814</v>
      </c>
    </row>
    <row r="2102" spans="1:13" ht="30" customHeight="1" hidden="1">
      <c r="A2102" s="22" t="s">
        <v>3653</v>
      </c>
      <c r="B2102" s="10" t="s">
        <v>3654</v>
      </c>
      <c r="C2102" s="11" t="s">
        <v>201</v>
      </c>
      <c r="D2102" s="25">
        <v>12.49</v>
      </c>
      <c r="E2102" s="26">
        <v>979800</v>
      </c>
      <c r="F2102" s="27">
        <f t="shared" si="175"/>
        <v>97.98</v>
      </c>
      <c r="G2102" s="2">
        <v>158.05478994798716</v>
      </c>
      <c r="H2102" s="29">
        <f t="shared" si="173"/>
        <v>161.31331899161785</v>
      </c>
      <c r="I2102" s="28">
        <f>'[1]Кальк. общая'!AC2102</f>
        <v>238.14</v>
      </c>
      <c r="J2102" s="90">
        <v>192.25</v>
      </c>
      <c r="K2102" s="89">
        <f t="shared" si="174"/>
        <v>1.2386996098829648</v>
      </c>
      <c r="L2102" s="82">
        <f t="shared" si="176"/>
        <v>158.05478994798716</v>
      </c>
      <c r="M2102" s="83">
        <f t="shared" si="177"/>
        <v>150.66927112956674</v>
      </c>
    </row>
    <row r="2103" spans="1:13" ht="32.25" customHeight="1" hidden="1">
      <c r="A2103" s="22" t="s">
        <v>3655</v>
      </c>
      <c r="B2103" s="10" t="s">
        <v>3656</v>
      </c>
      <c r="C2103" s="11" t="s">
        <v>201</v>
      </c>
      <c r="D2103" s="25">
        <v>9.37</v>
      </c>
      <c r="E2103" s="26">
        <v>735100</v>
      </c>
      <c r="F2103" s="27">
        <f t="shared" si="175"/>
        <v>73.51</v>
      </c>
      <c r="G2103" s="2">
        <v>118.57272872799356</v>
      </c>
      <c r="H2103" s="29">
        <f t="shared" si="173"/>
        <v>161.3014946646627</v>
      </c>
      <c r="I2103" s="28">
        <f>'[1]Кальк. общая'!AC2103</f>
        <v>178.65</v>
      </c>
      <c r="J2103" s="90">
        <v>144.23</v>
      </c>
      <c r="K2103" s="89">
        <f t="shared" si="174"/>
        <v>1.2386466061152328</v>
      </c>
      <c r="L2103" s="82">
        <f t="shared" si="176"/>
        <v>118.57272872799356</v>
      </c>
      <c r="M2103" s="83">
        <f t="shared" si="177"/>
        <v>150.6670226083976</v>
      </c>
    </row>
    <row r="2104" spans="1:13" ht="15" customHeight="1" hidden="1">
      <c r="A2104" s="22" t="s">
        <v>3657</v>
      </c>
      <c r="B2104" s="10" t="s">
        <v>3658</v>
      </c>
      <c r="C2104" s="11" t="s">
        <v>145</v>
      </c>
      <c r="D2104" s="25">
        <v>0.29</v>
      </c>
      <c r="E2104" s="26">
        <v>14800</v>
      </c>
      <c r="F2104" s="27">
        <f t="shared" si="175"/>
        <v>1.48</v>
      </c>
      <c r="G2104" s="2">
        <v>2.3873962325568</v>
      </c>
      <c r="H2104" s="29">
        <f t="shared" si="173"/>
        <v>161.31055625383783</v>
      </c>
      <c r="I2104" s="28">
        <f>'[1]Кальк. общая'!AC2104</f>
        <v>2.93</v>
      </c>
      <c r="J2104" s="90">
        <v>2.9</v>
      </c>
      <c r="K2104" s="89">
        <f t="shared" si="174"/>
        <v>1.010344827586207</v>
      </c>
      <c r="L2104" s="82">
        <f t="shared" si="176"/>
        <v>2.3873962325568</v>
      </c>
      <c r="M2104" s="83">
        <f t="shared" si="177"/>
        <v>122.7278471853034</v>
      </c>
    </row>
    <row r="2105" spans="1:13" ht="21" customHeight="1">
      <c r="A2105" s="103" t="s">
        <v>3659</v>
      </c>
      <c r="B2105" s="101"/>
      <c r="C2105" s="101"/>
      <c r="D2105" s="101"/>
      <c r="E2105" s="101"/>
      <c r="F2105" s="101"/>
      <c r="G2105" s="101"/>
      <c r="H2105" s="101"/>
      <c r="I2105" s="102"/>
      <c r="J2105" s="88"/>
      <c r="K2105" s="89"/>
      <c r="M2105" s="83" t="e">
        <f>G2105/L2105%</f>
        <v>#DIV/0!</v>
      </c>
    </row>
    <row r="2106" spans="1:13" ht="30">
      <c r="A2106" s="22" t="s">
        <v>3660</v>
      </c>
      <c r="B2106" s="10" t="s">
        <v>3661</v>
      </c>
      <c r="C2106" s="11" t="s">
        <v>49</v>
      </c>
      <c r="D2106" s="12"/>
      <c r="E2106" s="13"/>
      <c r="F2106" s="14"/>
      <c r="G2106" s="3"/>
      <c r="H2106" s="16"/>
      <c r="I2106" s="73"/>
      <c r="K2106" s="89"/>
      <c r="M2106" s="83" t="e">
        <f>G2106/L2106%</f>
        <v>#DIV/0!</v>
      </c>
    </row>
    <row r="2107" spans="1:13" ht="15">
      <c r="A2107" s="22" t="s">
        <v>3662</v>
      </c>
      <c r="B2107" s="10" t="s">
        <v>3663</v>
      </c>
      <c r="C2107" s="11" t="s">
        <v>49</v>
      </c>
      <c r="D2107" s="12">
        <v>1.47</v>
      </c>
      <c r="E2107" s="13">
        <v>115300</v>
      </c>
      <c r="F2107" s="14">
        <f>E2107/10000</f>
        <v>11.53</v>
      </c>
      <c r="G2107" s="1">
        <v>19.20624545601216</v>
      </c>
      <c r="H2107" s="16">
        <f t="shared" si="173"/>
        <v>166.57628322647145</v>
      </c>
      <c r="I2107" s="15">
        <v>27.78</v>
      </c>
      <c r="J2107" s="89">
        <v>23.74</v>
      </c>
      <c r="K2107" s="89">
        <f t="shared" si="174"/>
        <v>1.1701769165964617</v>
      </c>
      <c r="L2107" s="82">
        <f>G2107</f>
        <v>19.20624545601216</v>
      </c>
      <c r="M2107" s="83">
        <f>I2107/L2107*100</f>
        <v>144.64045075141945</v>
      </c>
    </row>
    <row r="2108" spans="1:13" ht="15">
      <c r="A2108" s="22" t="s">
        <v>3664</v>
      </c>
      <c r="B2108" s="10" t="s">
        <v>3665</v>
      </c>
      <c r="C2108" s="11" t="s">
        <v>49</v>
      </c>
      <c r="D2108" s="12">
        <v>1.59</v>
      </c>
      <c r="E2108" s="13">
        <v>124700</v>
      </c>
      <c r="F2108" s="14">
        <f aca="true" t="shared" si="178" ref="F2108:F2171">E2108/10000</f>
        <v>12.47</v>
      </c>
      <c r="G2108" s="1">
        <v>20.77410222793152</v>
      </c>
      <c r="H2108" s="16">
        <f t="shared" si="173"/>
        <v>166.59264015983578</v>
      </c>
      <c r="I2108" s="15">
        <v>30.04</v>
      </c>
      <c r="J2108" s="89">
        <v>25.67</v>
      </c>
      <c r="K2108" s="89">
        <f t="shared" si="174"/>
        <v>1.1702376314764316</v>
      </c>
      <c r="L2108" s="82">
        <f aca="true" t="shared" si="179" ref="L2108:L2171">G2108</f>
        <v>20.77410222793152</v>
      </c>
      <c r="M2108" s="83">
        <f aca="true" t="shared" si="180" ref="M2108:M2171">I2108/L2108*100</f>
        <v>144.60312012718484</v>
      </c>
    </row>
    <row r="2109" spans="1:13" ht="18" customHeight="1">
      <c r="A2109" s="22" t="s">
        <v>3666</v>
      </c>
      <c r="B2109" s="10" t="s">
        <v>3667</v>
      </c>
      <c r="C2109" s="11" t="s">
        <v>49</v>
      </c>
      <c r="D2109" s="12"/>
      <c r="E2109" s="13"/>
      <c r="F2109" s="14"/>
      <c r="G2109" s="1"/>
      <c r="H2109" s="16"/>
      <c r="I2109" s="15"/>
      <c r="J2109" s="89"/>
      <c r="K2109" s="89"/>
      <c r="L2109" s="82">
        <f t="shared" si="179"/>
        <v>0</v>
      </c>
      <c r="M2109" s="83" t="e">
        <f t="shared" si="180"/>
        <v>#DIV/0!</v>
      </c>
    </row>
    <row r="2110" spans="1:13" ht="15">
      <c r="A2110" s="22" t="s">
        <v>3668</v>
      </c>
      <c r="B2110" s="10" t="s">
        <v>3669</v>
      </c>
      <c r="C2110" s="11" t="s">
        <v>49</v>
      </c>
      <c r="D2110" s="12">
        <v>0.66</v>
      </c>
      <c r="E2110" s="13">
        <v>51800</v>
      </c>
      <c r="F2110" s="14">
        <f t="shared" si="178"/>
        <v>5.18</v>
      </c>
      <c r="G2110" s="1">
        <v>8.62321224555648</v>
      </c>
      <c r="H2110" s="16">
        <f t="shared" si="173"/>
        <v>166.47127887174673</v>
      </c>
      <c r="I2110" s="15">
        <v>12.47</v>
      </c>
      <c r="J2110" s="89">
        <v>10.66</v>
      </c>
      <c r="K2110" s="89">
        <f t="shared" si="174"/>
        <v>1.1697936210131332</v>
      </c>
      <c r="L2110" s="82">
        <f t="shared" si="179"/>
        <v>8.62321224555648</v>
      </c>
      <c r="M2110" s="83">
        <f t="shared" si="180"/>
        <v>144.60968424412562</v>
      </c>
    </row>
    <row r="2111" spans="1:13" ht="15">
      <c r="A2111" s="22" t="s">
        <v>3670</v>
      </c>
      <c r="B2111" s="10" t="s">
        <v>3671</v>
      </c>
      <c r="C2111" s="11" t="s">
        <v>49</v>
      </c>
      <c r="D2111" s="12">
        <v>0.82</v>
      </c>
      <c r="E2111" s="13">
        <v>64300</v>
      </c>
      <c r="F2111" s="14">
        <f t="shared" si="178"/>
        <v>6.43</v>
      </c>
      <c r="G2111" s="1">
        <v>10.713687941448958</v>
      </c>
      <c r="H2111" s="16">
        <f t="shared" si="173"/>
        <v>166.62034123559812</v>
      </c>
      <c r="I2111" s="15">
        <v>15.49</v>
      </c>
      <c r="J2111" s="89">
        <v>13.24</v>
      </c>
      <c r="K2111" s="89">
        <f t="shared" si="174"/>
        <v>1.1699395770392749</v>
      </c>
      <c r="L2111" s="82">
        <f t="shared" si="179"/>
        <v>10.713687941448958</v>
      </c>
      <c r="M2111" s="83">
        <f t="shared" si="180"/>
        <v>144.5813998377955</v>
      </c>
    </row>
    <row r="2112" spans="1:13" ht="15">
      <c r="A2112" s="22" t="s">
        <v>3672</v>
      </c>
      <c r="B2112" s="10" t="s">
        <v>3673</v>
      </c>
      <c r="C2112" s="11" t="s">
        <v>49</v>
      </c>
      <c r="D2112" s="12">
        <v>0.99</v>
      </c>
      <c r="E2112" s="13">
        <v>77700</v>
      </c>
      <c r="F2112" s="14">
        <f t="shared" si="178"/>
        <v>7.77</v>
      </c>
      <c r="G2112" s="1">
        <v>12.934818368334717</v>
      </c>
      <c r="H2112" s="16">
        <f t="shared" si="173"/>
        <v>166.4712788717467</v>
      </c>
      <c r="I2112" s="15">
        <v>18.71</v>
      </c>
      <c r="J2112" s="89">
        <v>15.99</v>
      </c>
      <c r="K2112" s="89">
        <f t="shared" si="174"/>
        <v>1.1701063164477798</v>
      </c>
      <c r="L2112" s="82">
        <f t="shared" si="179"/>
        <v>12.934818368334717</v>
      </c>
      <c r="M2112" s="83">
        <f t="shared" si="180"/>
        <v>144.64833959944352</v>
      </c>
    </row>
    <row r="2113" spans="1:13" ht="18" customHeight="1">
      <c r="A2113" s="22" t="s">
        <v>3674</v>
      </c>
      <c r="B2113" s="10" t="s">
        <v>3675</v>
      </c>
      <c r="C2113" s="11" t="s">
        <v>145</v>
      </c>
      <c r="D2113" s="12">
        <v>0.12</v>
      </c>
      <c r="E2113" s="13">
        <v>9400</v>
      </c>
      <c r="F2113" s="14">
        <f t="shared" si="178"/>
        <v>0.94</v>
      </c>
      <c r="G2113" s="1">
        <v>1.56785677191936</v>
      </c>
      <c r="H2113" s="16">
        <f t="shared" si="173"/>
        <v>166.79327360844258</v>
      </c>
      <c r="I2113" s="15">
        <v>2.27</v>
      </c>
      <c r="J2113" s="89">
        <v>1.94</v>
      </c>
      <c r="K2113" s="89">
        <f t="shared" si="174"/>
        <v>1.1701030927835052</v>
      </c>
      <c r="L2113" s="82">
        <f t="shared" si="179"/>
        <v>1.56785677191936</v>
      </c>
      <c r="M2113" s="83">
        <f t="shared" si="180"/>
        <v>144.783633343056</v>
      </c>
    </row>
    <row r="2114" spans="1:13" ht="18" customHeight="1">
      <c r="A2114" s="22" t="s">
        <v>3676</v>
      </c>
      <c r="B2114" s="10" t="s">
        <v>3677</v>
      </c>
      <c r="C2114" s="11" t="s">
        <v>2070</v>
      </c>
      <c r="D2114" s="12">
        <v>0.014</v>
      </c>
      <c r="E2114" s="13">
        <v>1100</v>
      </c>
      <c r="F2114" s="14">
        <f t="shared" si="178"/>
        <v>0.11</v>
      </c>
      <c r="G2114" s="1">
        <v>0.18291662339059195</v>
      </c>
      <c r="H2114" s="16">
        <f aca="true" t="shared" si="181" ref="H2114:H2177">G2114/F2114%</f>
        <v>166.28783944599266</v>
      </c>
      <c r="I2114" s="15">
        <v>0.26</v>
      </c>
      <c r="J2114" s="89">
        <v>0.23</v>
      </c>
      <c r="K2114" s="89">
        <f aca="true" t="shared" si="182" ref="K2114:K2129">I2114/J2114</f>
        <v>1.1304347826086956</v>
      </c>
      <c r="L2114" s="82">
        <f t="shared" si="179"/>
        <v>0.18291662339059195</v>
      </c>
      <c r="M2114" s="83">
        <f t="shared" si="180"/>
        <v>142.14126369739927</v>
      </c>
    </row>
    <row r="2115" spans="1:13" ht="30">
      <c r="A2115" s="22" t="s">
        <v>3678</v>
      </c>
      <c r="B2115" s="10" t="s">
        <v>3679</v>
      </c>
      <c r="C2115" s="11" t="s">
        <v>145</v>
      </c>
      <c r="D2115" s="12"/>
      <c r="E2115" s="13"/>
      <c r="F2115" s="14"/>
      <c r="G2115" s="1"/>
      <c r="H2115" s="16"/>
      <c r="I2115" s="15"/>
      <c r="J2115" s="89"/>
      <c r="K2115" s="89"/>
      <c r="L2115" s="82">
        <f t="shared" si="179"/>
        <v>0</v>
      </c>
      <c r="M2115" s="83" t="e">
        <f t="shared" si="180"/>
        <v>#DIV/0!</v>
      </c>
    </row>
    <row r="2116" spans="1:13" ht="15">
      <c r="A2116" s="22"/>
      <c r="B2116" s="10" t="s">
        <v>3680</v>
      </c>
      <c r="C2116" s="11" t="s">
        <v>145</v>
      </c>
      <c r="D2116" s="12"/>
      <c r="E2116" s="13"/>
      <c r="F2116" s="14"/>
      <c r="G2116" s="1"/>
      <c r="H2116" s="16"/>
      <c r="I2116" s="15"/>
      <c r="J2116" s="89"/>
      <c r="K2116" s="89"/>
      <c r="L2116" s="82">
        <f t="shared" si="179"/>
        <v>0</v>
      </c>
      <c r="M2116" s="83" t="e">
        <f t="shared" si="180"/>
        <v>#DIV/0!</v>
      </c>
    </row>
    <row r="2117" spans="1:13" ht="15">
      <c r="A2117" s="22" t="s">
        <v>3681</v>
      </c>
      <c r="B2117" s="10" t="s">
        <v>3682</v>
      </c>
      <c r="C2117" s="11" t="s">
        <v>145</v>
      </c>
      <c r="D2117" s="12">
        <v>0.12</v>
      </c>
      <c r="E2117" s="13">
        <v>10600</v>
      </c>
      <c r="F2117" s="14">
        <f t="shared" si="178"/>
        <v>1.06</v>
      </c>
      <c r="G2117" s="1">
        <v>1.76212112131584</v>
      </c>
      <c r="H2117" s="16">
        <f t="shared" si="181"/>
        <v>166.23784163356981</v>
      </c>
      <c r="I2117" s="15">
        <v>2.55</v>
      </c>
      <c r="J2117" s="89">
        <v>2.18</v>
      </c>
      <c r="K2117" s="89">
        <f t="shared" si="182"/>
        <v>1.1697247706422016</v>
      </c>
      <c r="L2117" s="82">
        <f t="shared" si="179"/>
        <v>1.76212112131584</v>
      </c>
      <c r="M2117" s="83">
        <f t="shared" si="180"/>
        <v>144.7119593059427</v>
      </c>
    </row>
    <row r="2118" spans="1:13" ht="15">
      <c r="A2118" s="22" t="s">
        <v>3683</v>
      </c>
      <c r="B2118" s="10" t="s">
        <v>3684</v>
      </c>
      <c r="C2118" s="11" t="s">
        <v>145</v>
      </c>
      <c r="D2118" s="12">
        <v>0.16</v>
      </c>
      <c r="E2118" s="13">
        <v>14100</v>
      </c>
      <c r="F2118" s="14">
        <f t="shared" si="178"/>
        <v>1.41</v>
      </c>
      <c r="G2118" s="1">
        <v>2.3494948284211206</v>
      </c>
      <c r="H2118" s="16">
        <f t="shared" si="181"/>
        <v>166.63083889511495</v>
      </c>
      <c r="I2118" s="15">
        <v>3.4</v>
      </c>
      <c r="J2118" s="89">
        <v>2.91</v>
      </c>
      <c r="K2118" s="89">
        <f t="shared" si="182"/>
        <v>1.1683848797250858</v>
      </c>
      <c r="L2118" s="82">
        <f t="shared" si="179"/>
        <v>2.3494948284211206</v>
      </c>
      <c r="M2118" s="83">
        <f t="shared" si="180"/>
        <v>144.71195930594268</v>
      </c>
    </row>
    <row r="2119" spans="1:13" ht="15">
      <c r="A2119" s="22"/>
      <c r="B2119" s="10" t="s">
        <v>3685</v>
      </c>
      <c r="C2119" s="11" t="s">
        <v>145</v>
      </c>
      <c r="D2119" s="12"/>
      <c r="E2119" s="13"/>
      <c r="F2119" s="14"/>
      <c r="G2119" s="1"/>
      <c r="H2119" s="16"/>
      <c r="I2119" s="15"/>
      <c r="J2119" s="89"/>
      <c r="K2119" s="89"/>
      <c r="L2119" s="82">
        <f t="shared" si="179"/>
        <v>0</v>
      </c>
      <c r="M2119" s="83" t="e">
        <f t="shared" si="180"/>
        <v>#DIV/0!</v>
      </c>
    </row>
    <row r="2120" spans="1:13" ht="15">
      <c r="A2120" s="22" t="s">
        <v>3686</v>
      </c>
      <c r="B2120" s="10" t="s">
        <v>3682</v>
      </c>
      <c r="C2120" s="11" t="s">
        <v>145</v>
      </c>
      <c r="D2120" s="12">
        <v>0.25</v>
      </c>
      <c r="E2120" s="13">
        <v>22100</v>
      </c>
      <c r="F2120" s="14">
        <f t="shared" si="178"/>
        <v>2.21</v>
      </c>
      <c r="G2120" s="1">
        <v>3.6710856694080003</v>
      </c>
      <c r="H2120" s="16">
        <f t="shared" si="181"/>
        <v>166.1124737288688</v>
      </c>
      <c r="I2120" s="15">
        <v>5.31</v>
      </c>
      <c r="J2120" s="89">
        <v>4.55</v>
      </c>
      <c r="K2120" s="89">
        <f t="shared" si="182"/>
        <v>1.1670329670329669</v>
      </c>
      <c r="L2120" s="82">
        <f t="shared" si="179"/>
        <v>3.6710856694080003</v>
      </c>
      <c r="M2120" s="83">
        <f t="shared" si="180"/>
        <v>144.64385956038697</v>
      </c>
    </row>
    <row r="2121" spans="1:13" ht="15">
      <c r="A2121" s="22" t="s">
        <v>3687</v>
      </c>
      <c r="B2121" s="10" t="s">
        <v>3684</v>
      </c>
      <c r="C2121" s="11" t="s">
        <v>145</v>
      </c>
      <c r="D2121" s="12">
        <v>0.39</v>
      </c>
      <c r="E2121" s="13">
        <v>34400</v>
      </c>
      <c r="F2121" s="14">
        <f t="shared" si="178"/>
        <v>3.44</v>
      </c>
      <c r="G2121" s="1">
        <v>5.7268936442764815</v>
      </c>
      <c r="H2121" s="16">
        <f t="shared" si="181"/>
        <v>166.47946640338608</v>
      </c>
      <c r="I2121" s="15">
        <v>8.28</v>
      </c>
      <c r="J2121" s="89">
        <v>7.1</v>
      </c>
      <c r="K2121" s="89">
        <f t="shared" si="182"/>
        <v>1.1661971830985915</v>
      </c>
      <c r="L2121" s="82">
        <f t="shared" si="179"/>
        <v>5.7268936442764815</v>
      </c>
      <c r="M2121" s="83">
        <f t="shared" si="180"/>
        <v>144.58099825679702</v>
      </c>
    </row>
    <row r="2122" spans="1:13" ht="15">
      <c r="A2122" s="22" t="s">
        <v>3688</v>
      </c>
      <c r="B2122" s="10" t="s">
        <v>3689</v>
      </c>
      <c r="C2122" s="11" t="s">
        <v>145</v>
      </c>
      <c r="D2122" s="12"/>
      <c r="E2122" s="13"/>
      <c r="F2122" s="14"/>
      <c r="G2122" s="1"/>
      <c r="H2122" s="16"/>
      <c r="I2122" s="15"/>
      <c r="J2122" s="89"/>
      <c r="K2122" s="89"/>
      <c r="L2122" s="82">
        <f t="shared" si="179"/>
        <v>0</v>
      </c>
      <c r="M2122" s="83" t="e">
        <f t="shared" si="180"/>
        <v>#DIV/0!</v>
      </c>
    </row>
    <row r="2123" spans="1:13" ht="15">
      <c r="A2123" s="22" t="s">
        <v>3690</v>
      </c>
      <c r="B2123" s="10" t="s">
        <v>3691</v>
      </c>
      <c r="C2123" s="11" t="s">
        <v>145</v>
      </c>
      <c r="D2123" s="12">
        <v>0.77</v>
      </c>
      <c r="E2123" s="13">
        <v>60400</v>
      </c>
      <c r="F2123" s="14">
        <f t="shared" si="178"/>
        <v>6.04</v>
      </c>
      <c r="G2123" s="1">
        <v>10.06041428648256</v>
      </c>
      <c r="H2123" s="16">
        <f t="shared" si="181"/>
        <v>166.56315043845296</v>
      </c>
      <c r="I2123" s="15">
        <v>14.55</v>
      </c>
      <c r="J2123" s="89">
        <v>12.43</v>
      </c>
      <c r="K2123" s="89">
        <f t="shared" si="182"/>
        <v>1.170555108608206</v>
      </c>
      <c r="L2123" s="82">
        <f t="shared" si="179"/>
        <v>10.06041428648256</v>
      </c>
      <c r="M2123" s="83">
        <f t="shared" si="180"/>
        <v>144.62625082497613</v>
      </c>
    </row>
    <row r="2124" spans="1:13" ht="15">
      <c r="A2124" s="22" t="s">
        <v>3692</v>
      </c>
      <c r="B2124" s="10" t="s">
        <v>3693</v>
      </c>
      <c r="C2124" s="11" t="s">
        <v>145</v>
      </c>
      <c r="D2124" s="12">
        <v>1.8</v>
      </c>
      <c r="E2124" s="13">
        <v>141200</v>
      </c>
      <c r="F2124" s="14">
        <f t="shared" si="178"/>
        <v>14.12</v>
      </c>
      <c r="G2124" s="1">
        <v>23.5178515787904</v>
      </c>
      <c r="H2124" s="16">
        <f t="shared" si="181"/>
        <v>166.55702251267988</v>
      </c>
      <c r="I2124" s="15">
        <v>34.01</v>
      </c>
      <c r="J2124" s="89">
        <v>29.06</v>
      </c>
      <c r="K2124" s="89">
        <f t="shared" si="182"/>
        <v>1.1703372333103923</v>
      </c>
      <c r="L2124" s="82">
        <f t="shared" si="179"/>
        <v>23.5178515787904</v>
      </c>
      <c r="M2124" s="83">
        <f t="shared" si="180"/>
        <v>144.6135497796574</v>
      </c>
    </row>
    <row r="2125" spans="1:13" ht="30">
      <c r="A2125" s="22" t="s">
        <v>3694</v>
      </c>
      <c r="B2125" s="10" t="s">
        <v>3695</v>
      </c>
      <c r="C2125" s="11" t="s">
        <v>145</v>
      </c>
      <c r="D2125" s="12">
        <v>0.7</v>
      </c>
      <c r="E2125" s="13">
        <v>54900</v>
      </c>
      <c r="F2125" s="14">
        <f t="shared" si="178"/>
        <v>5.49</v>
      </c>
      <c r="G2125" s="1">
        <v>9.145831169529597</v>
      </c>
      <c r="H2125" s="16">
        <f t="shared" si="181"/>
        <v>166.5907316854207</v>
      </c>
      <c r="I2125" s="15">
        <v>13.23</v>
      </c>
      <c r="J2125" s="89">
        <v>11.3</v>
      </c>
      <c r="K2125" s="89">
        <f t="shared" si="182"/>
        <v>1.1707964601769911</v>
      </c>
      <c r="L2125" s="82">
        <f t="shared" si="179"/>
        <v>9.145831169529597</v>
      </c>
      <c r="M2125" s="83">
        <f t="shared" si="180"/>
        <v>144.65607067050712</v>
      </c>
    </row>
    <row r="2126" spans="1:13" ht="30">
      <c r="A2126" s="22" t="s">
        <v>3696</v>
      </c>
      <c r="B2126" s="10" t="s">
        <v>3697</v>
      </c>
      <c r="C2126" s="11" t="s">
        <v>145</v>
      </c>
      <c r="D2126" s="12">
        <v>1.05</v>
      </c>
      <c r="E2126" s="13">
        <v>82400</v>
      </c>
      <c r="F2126" s="14">
        <f t="shared" si="178"/>
        <v>8.24</v>
      </c>
      <c r="G2126" s="1">
        <v>13.718746754294402</v>
      </c>
      <c r="H2126" s="16">
        <f t="shared" si="181"/>
        <v>166.48964507638837</v>
      </c>
      <c r="I2126" s="15">
        <v>19.84</v>
      </c>
      <c r="J2126" s="89">
        <v>16.95</v>
      </c>
      <c r="K2126" s="89">
        <f t="shared" si="182"/>
        <v>1.1705014749262537</v>
      </c>
      <c r="L2126" s="82">
        <f t="shared" si="179"/>
        <v>13.718746754294402</v>
      </c>
      <c r="M2126" s="83">
        <f t="shared" si="180"/>
        <v>144.6196241926359</v>
      </c>
    </row>
    <row r="2127" spans="1:13" ht="15">
      <c r="A2127" s="22" t="s">
        <v>3698</v>
      </c>
      <c r="B2127" s="10" t="s">
        <v>3699</v>
      </c>
      <c r="C2127" s="11" t="s">
        <v>145</v>
      </c>
      <c r="D2127" s="12"/>
      <c r="E2127" s="13"/>
      <c r="F2127" s="14"/>
      <c r="G2127" s="1"/>
      <c r="H2127" s="16"/>
      <c r="I2127" s="15"/>
      <c r="J2127" s="89"/>
      <c r="K2127" s="89"/>
      <c r="L2127" s="82">
        <f t="shared" si="179"/>
        <v>0</v>
      </c>
      <c r="M2127" s="83" t="e">
        <f t="shared" si="180"/>
        <v>#DIV/0!</v>
      </c>
    </row>
    <row r="2128" spans="1:13" ht="15">
      <c r="A2128" s="22" t="s">
        <v>3700</v>
      </c>
      <c r="B2128" s="10" t="s">
        <v>3701</v>
      </c>
      <c r="C2128" s="11" t="s">
        <v>145</v>
      </c>
      <c r="D2128" s="12">
        <v>0.39</v>
      </c>
      <c r="E2128" s="13">
        <v>30600</v>
      </c>
      <c r="F2128" s="14">
        <f t="shared" si="178"/>
        <v>3.06</v>
      </c>
      <c r="G2128" s="1">
        <v>5.095534508737918</v>
      </c>
      <c r="H2128" s="16">
        <f t="shared" si="181"/>
        <v>166.52073557967051</v>
      </c>
      <c r="I2128" s="15">
        <v>7.37</v>
      </c>
      <c r="J2128" s="89">
        <v>6.3</v>
      </c>
      <c r="K2128" s="89">
        <f t="shared" si="182"/>
        <v>1.16984126984127</v>
      </c>
      <c r="L2128" s="82">
        <f t="shared" si="179"/>
        <v>5.095534508737918</v>
      </c>
      <c r="M2128" s="83">
        <f t="shared" si="180"/>
        <v>144.6364456439611</v>
      </c>
    </row>
    <row r="2129" spans="1:13" ht="15">
      <c r="A2129" s="22" t="s">
        <v>3702</v>
      </c>
      <c r="B2129" s="10" t="s">
        <v>720</v>
      </c>
      <c r="C2129" s="11" t="s">
        <v>145</v>
      </c>
      <c r="D2129" s="12">
        <v>0.94</v>
      </c>
      <c r="E2129" s="13">
        <v>73700</v>
      </c>
      <c r="F2129" s="14">
        <f t="shared" si="178"/>
        <v>7.37</v>
      </c>
      <c r="G2129" s="1">
        <v>12.28154471336832</v>
      </c>
      <c r="H2129" s="16">
        <f t="shared" si="181"/>
        <v>166.64239773905453</v>
      </c>
      <c r="I2129" s="15">
        <v>17.76</v>
      </c>
      <c r="J2129" s="89">
        <v>15.18</v>
      </c>
      <c r="K2129" s="89">
        <f t="shared" si="182"/>
        <v>1.1699604743083005</v>
      </c>
      <c r="L2129" s="82">
        <f t="shared" si="179"/>
        <v>12.28154471336832</v>
      </c>
      <c r="M2129" s="83">
        <f t="shared" si="180"/>
        <v>144.60721688102026</v>
      </c>
    </row>
    <row r="2130" spans="1:13" ht="15">
      <c r="A2130" s="22" t="s">
        <v>3703</v>
      </c>
      <c r="B2130" s="10" t="s">
        <v>3704</v>
      </c>
      <c r="C2130" s="11" t="s">
        <v>62</v>
      </c>
      <c r="D2130" s="12"/>
      <c r="E2130" s="13"/>
      <c r="F2130" s="14"/>
      <c r="G2130" s="1"/>
      <c r="H2130" s="16"/>
      <c r="I2130" s="15"/>
      <c r="J2130" s="89"/>
      <c r="K2130" s="89"/>
      <c r="L2130" s="82">
        <f t="shared" si="179"/>
        <v>0</v>
      </c>
      <c r="M2130" s="83" t="e">
        <f t="shared" si="180"/>
        <v>#DIV/0!</v>
      </c>
    </row>
    <row r="2131" spans="1:13" ht="15">
      <c r="A2131" s="22" t="s">
        <v>3705</v>
      </c>
      <c r="B2131" s="10" t="s">
        <v>3701</v>
      </c>
      <c r="C2131" s="11" t="s">
        <v>62</v>
      </c>
      <c r="D2131" s="12">
        <v>0.68</v>
      </c>
      <c r="E2131" s="13">
        <v>53300</v>
      </c>
      <c r="F2131" s="14">
        <f t="shared" si="178"/>
        <v>5.33</v>
      </c>
      <c r="G2131" s="1">
        <v>8.88452170754304</v>
      </c>
      <c r="H2131" s="16">
        <f t="shared" si="181"/>
        <v>166.6889626180683</v>
      </c>
      <c r="I2131" s="15">
        <v>12.85</v>
      </c>
      <c r="J2131" s="89">
        <v>10.98</v>
      </c>
      <c r="K2131" s="89">
        <f aca="true" t="shared" si="183" ref="K2131:K2194">I2131/J2131</f>
        <v>1.1703096539162112</v>
      </c>
      <c r="L2131" s="82">
        <f t="shared" si="179"/>
        <v>8.88452170754304</v>
      </c>
      <c r="M2131" s="83">
        <f t="shared" si="180"/>
        <v>144.63355961064545</v>
      </c>
    </row>
    <row r="2132" spans="1:13" ht="15">
      <c r="A2132" s="22" t="s">
        <v>3706</v>
      </c>
      <c r="B2132" s="10" t="s">
        <v>720</v>
      </c>
      <c r="C2132" s="11" t="s">
        <v>62</v>
      </c>
      <c r="D2132" s="12">
        <v>1.43</v>
      </c>
      <c r="E2132" s="13">
        <v>112200</v>
      </c>
      <c r="F2132" s="14">
        <f t="shared" si="178"/>
        <v>11.22</v>
      </c>
      <c r="G2132" s="1">
        <v>18.68362653203904</v>
      </c>
      <c r="H2132" s="16">
        <f t="shared" si="181"/>
        <v>166.52073557967057</v>
      </c>
      <c r="I2132" s="15">
        <v>27.02</v>
      </c>
      <c r="J2132" s="89">
        <v>23.09</v>
      </c>
      <c r="K2132" s="89">
        <f t="shared" si="183"/>
        <v>1.1702035513209181</v>
      </c>
      <c r="L2132" s="82">
        <f t="shared" si="179"/>
        <v>18.68362653203904</v>
      </c>
      <c r="M2132" s="83">
        <f t="shared" si="180"/>
        <v>144.61860471073743</v>
      </c>
    </row>
    <row r="2133" spans="1:13" ht="15">
      <c r="A2133" s="22" t="s">
        <v>3707</v>
      </c>
      <c r="B2133" s="10" t="s">
        <v>3708</v>
      </c>
      <c r="C2133" s="11" t="s">
        <v>62</v>
      </c>
      <c r="D2133" s="12">
        <v>0.56</v>
      </c>
      <c r="E2133" s="13">
        <v>43900</v>
      </c>
      <c r="F2133" s="14">
        <f t="shared" si="178"/>
        <v>4.39</v>
      </c>
      <c r="G2133" s="1">
        <v>7.316664935623679</v>
      </c>
      <c r="H2133" s="16">
        <f t="shared" si="181"/>
        <v>166.66662723516356</v>
      </c>
      <c r="I2133" s="15">
        <v>10.58</v>
      </c>
      <c r="J2133" s="89">
        <v>9.04</v>
      </c>
      <c r="K2133" s="89">
        <f t="shared" si="183"/>
        <v>1.170353982300885</v>
      </c>
      <c r="L2133" s="82">
        <f t="shared" si="179"/>
        <v>7.316664935623679</v>
      </c>
      <c r="M2133" s="83">
        <f t="shared" si="180"/>
        <v>144.60140095370036</v>
      </c>
    </row>
    <row r="2134" spans="1:13" ht="15">
      <c r="A2134" s="22" t="s">
        <v>3709</v>
      </c>
      <c r="B2134" s="10" t="s">
        <v>3710</v>
      </c>
      <c r="C2134" s="11" t="s">
        <v>62</v>
      </c>
      <c r="D2134" s="12"/>
      <c r="E2134" s="13"/>
      <c r="F2134" s="14"/>
      <c r="G2134" s="1"/>
      <c r="H2134" s="16"/>
      <c r="I2134" s="15"/>
      <c r="J2134" s="89"/>
      <c r="K2134" s="89"/>
      <c r="L2134" s="82">
        <f t="shared" si="179"/>
        <v>0</v>
      </c>
      <c r="M2134" s="83" t="e">
        <f t="shared" si="180"/>
        <v>#DIV/0!</v>
      </c>
    </row>
    <row r="2135" spans="1:13" ht="15">
      <c r="A2135" s="22" t="s">
        <v>3711</v>
      </c>
      <c r="B2135" s="10" t="s">
        <v>3701</v>
      </c>
      <c r="C2135" s="11" t="s">
        <v>62</v>
      </c>
      <c r="D2135" s="12">
        <v>0.57</v>
      </c>
      <c r="E2135" s="13">
        <v>44700</v>
      </c>
      <c r="F2135" s="14">
        <f t="shared" si="178"/>
        <v>4.47</v>
      </c>
      <c r="G2135" s="1">
        <v>7.447319666616958</v>
      </c>
      <c r="H2135" s="16">
        <f t="shared" si="181"/>
        <v>166.6067039511624</v>
      </c>
      <c r="I2135" s="15">
        <v>10.77</v>
      </c>
      <c r="J2135" s="89">
        <v>9.2</v>
      </c>
      <c r="K2135" s="89">
        <f t="shared" si="183"/>
        <v>1.1706521739130435</v>
      </c>
      <c r="L2135" s="82">
        <f t="shared" si="179"/>
        <v>7.447319666616958</v>
      </c>
      <c r="M2135" s="83">
        <f t="shared" si="180"/>
        <v>144.6157877212811</v>
      </c>
    </row>
    <row r="2136" spans="1:13" ht="15">
      <c r="A2136" s="22" t="s">
        <v>3712</v>
      </c>
      <c r="B2136" s="10" t="s">
        <v>720</v>
      </c>
      <c r="C2136" s="11" t="s">
        <v>62</v>
      </c>
      <c r="D2136" s="12">
        <v>1.27</v>
      </c>
      <c r="E2136" s="13">
        <v>99600</v>
      </c>
      <c r="F2136" s="14">
        <f t="shared" si="178"/>
        <v>9.96</v>
      </c>
      <c r="G2136" s="1">
        <v>16.593150836146563</v>
      </c>
      <c r="H2136" s="16">
        <f t="shared" si="181"/>
        <v>166.59789996131087</v>
      </c>
      <c r="I2136" s="15">
        <v>24</v>
      </c>
      <c r="J2136" s="89">
        <v>20.51</v>
      </c>
      <c r="K2136" s="89">
        <f t="shared" si="183"/>
        <v>1.1701608971233544</v>
      </c>
      <c r="L2136" s="82">
        <f t="shared" si="179"/>
        <v>16.593150836146563</v>
      </c>
      <c r="M2136" s="83">
        <f t="shared" si="180"/>
        <v>144.63799092164183</v>
      </c>
    </row>
    <row r="2137" spans="1:13" ht="15">
      <c r="A2137" s="22" t="s">
        <v>3713</v>
      </c>
      <c r="B2137" s="10" t="s">
        <v>3714</v>
      </c>
      <c r="C2137" s="11" t="s">
        <v>62</v>
      </c>
      <c r="D2137" s="12"/>
      <c r="E2137" s="13"/>
      <c r="F2137" s="14"/>
      <c r="G2137" s="1"/>
      <c r="H2137" s="16"/>
      <c r="I2137" s="15"/>
      <c r="J2137" s="89"/>
      <c r="K2137" s="89"/>
      <c r="L2137" s="82">
        <f t="shared" si="179"/>
        <v>0</v>
      </c>
      <c r="M2137" s="83" t="e">
        <f t="shared" si="180"/>
        <v>#DIV/0!</v>
      </c>
    </row>
    <row r="2138" spans="1:13" ht="15">
      <c r="A2138" s="22" t="s">
        <v>3715</v>
      </c>
      <c r="B2138" s="10" t="s">
        <v>3701</v>
      </c>
      <c r="C2138" s="11" t="s">
        <v>62</v>
      </c>
      <c r="D2138" s="12">
        <v>0.23</v>
      </c>
      <c r="E2138" s="13">
        <v>18000</v>
      </c>
      <c r="F2138" s="14">
        <f t="shared" si="178"/>
        <v>1.8</v>
      </c>
      <c r="G2138" s="1">
        <v>3.00505881284544</v>
      </c>
      <c r="H2138" s="16">
        <f t="shared" si="181"/>
        <v>166.94771182474665</v>
      </c>
      <c r="I2138" s="15">
        <v>4.35</v>
      </c>
      <c r="J2138" s="89">
        <v>3.71</v>
      </c>
      <c r="K2138" s="89">
        <f t="shared" si="183"/>
        <v>1.1725067385444743</v>
      </c>
      <c r="L2138" s="82">
        <f t="shared" si="179"/>
        <v>3.00505881284544</v>
      </c>
      <c r="M2138" s="83">
        <f t="shared" si="180"/>
        <v>144.75590232728447</v>
      </c>
    </row>
    <row r="2139" spans="1:13" ht="15">
      <c r="A2139" s="22" t="s">
        <v>3716</v>
      </c>
      <c r="B2139" s="10" t="s">
        <v>720</v>
      </c>
      <c r="C2139" s="11" t="s">
        <v>62</v>
      </c>
      <c r="D2139" s="12">
        <v>0.4</v>
      </c>
      <c r="E2139" s="13">
        <v>31400</v>
      </c>
      <c r="F2139" s="14">
        <f t="shared" si="178"/>
        <v>3.14</v>
      </c>
      <c r="G2139" s="1">
        <v>5.2261892397312</v>
      </c>
      <c r="H2139" s="16">
        <f t="shared" si="181"/>
        <v>166.4391477621401</v>
      </c>
      <c r="I2139" s="15">
        <v>7.56</v>
      </c>
      <c r="J2139" s="89">
        <v>6.46</v>
      </c>
      <c r="K2139" s="89">
        <f t="shared" si="183"/>
        <v>1.1702786377708978</v>
      </c>
      <c r="L2139" s="82">
        <f t="shared" si="179"/>
        <v>5.2261892397312</v>
      </c>
      <c r="M2139" s="83">
        <f t="shared" si="180"/>
        <v>144.65607067050706</v>
      </c>
    </row>
    <row r="2140" spans="1:13" ht="15">
      <c r="A2140" s="22" t="s">
        <v>3717</v>
      </c>
      <c r="B2140" s="10" t="s">
        <v>3718</v>
      </c>
      <c r="C2140" s="11" t="s">
        <v>16</v>
      </c>
      <c r="D2140" s="12">
        <v>0.62</v>
      </c>
      <c r="E2140" s="13">
        <v>48600</v>
      </c>
      <c r="F2140" s="14">
        <f t="shared" si="178"/>
        <v>4.86</v>
      </c>
      <c r="G2140" s="1">
        <v>8.100593321583359</v>
      </c>
      <c r="H2140" s="16">
        <f t="shared" si="181"/>
        <v>166.67887492969874</v>
      </c>
      <c r="I2140" s="15">
        <v>11.72</v>
      </c>
      <c r="J2140" s="89">
        <v>10.01</v>
      </c>
      <c r="K2140" s="89">
        <f t="shared" si="183"/>
        <v>1.170829170829171</v>
      </c>
      <c r="L2140" s="82">
        <f t="shared" si="179"/>
        <v>8.100593321583359</v>
      </c>
      <c r="M2140" s="83">
        <f t="shared" si="180"/>
        <v>144.68076022003268</v>
      </c>
    </row>
    <row r="2141" spans="1:13" ht="30">
      <c r="A2141" s="22" t="s">
        <v>3719</v>
      </c>
      <c r="B2141" s="10" t="s">
        <v>3720</v>
      </c>
      <c r="C2141" s="11" t="s">
        <v>16</v>
      </c>
      <c r="D2141" s="12"/>
      <c r="E2141" s="13"/>
      <c r="F2141" s="14"/>
      <c r="G2141" s="1"/>
      <c r="H2141" s="16"/>
      <c r="I2141" s="15"/>
      <c r="J2141" s="89"/>
      <c r="K2141" s="89"/>
      <c r="L2141" s="82">
        <f t="shared" si="179"/>
        <v>0</v>
      </c>
      <c r="M2141" s="83" t="e">
        <f t="shared" si="180"/>
        <v>#DIV/0!</v>
      </c>
    </row>
    <row r="2142" spans="1:13" ht="15">
      <c r="A2142" s="22" t="s">
        <v>3721</v>
      </c>
      <c r="B2142" s="10" t="s">
        <v>3722</v>
      </c>
      <c r="C2142" s="11" t="s">
        <v>16</v>
      </c>
      <c r="D2142" s="12">
        <v>0.42</v>
      </c>
      <c r="E2142" s="13">
        <v>33000</v>
      </c>
      <c r="F2142" s="14">
        <f t="shared" si="178"/>
        <v>3.3</v>
      </c>
      <c r="G2142" s="1">
        <v>5.48749870171776</v>
      </c>
      <c r="H2142" s="16">
        <f t="shared" si="181"/>
        <v>166.28783944599272</v>
      </c>
      <c r="I2142" s="15">
        <v>7.94</v>
      </c>
      <c r="J2142" s="89">
        <v>6.78</v>
      </c>
      <c r="K2142" s="89">
        <f t="shared" si="183"/>
        <v>1.1710914454277286</v>
      </c>
      <c r="L2142" s="82">
        <f t="shared" si="179"/>
        <v>5.48749870171776</v>
      </c>
      <c r="M2142" s="83">
        <f t="shared" si="180"/>
        <v>144.6925171483782</v>
      </c>
    </row>
    <row r="2143" spans="1:13" ht="15">
      <c r="A2143" s="22" t="s">
        <v>3723</v>
      </c>
      <c r="B2143" s="10" t="s">
        <v>3724</v>
      </c>
      <c r="C2143" s="11" t="s">
        <v>16</v>
      </c>
      <c r="D2143" s="12">
        <v>0.38</v>
      </c>
      <c r="E2143" s="13">
        <v>29800</v>
      </c>
      <c r="F2143" s="14">
        <f t="shared" si="178"/>
        <v>2.98</v>
      </c>
      <c r="G2143" s="1">
        <v>4.964879777744639</v>
      </c>
      <c r="H2143" s="16">
        <f t="shared" si="181"/>
        <v>166.6067039511624</v>
      </c>
      <c r="I2143" s="15">
        <v>7.18</v>
      </c>
      <c r="J2143" s="89">
        <v>6.14</v>
      </c>
      <c r="K2143" s="89">
        <f t="shared" si="183"/>
        <v>1.1693811074918568</v>
      </c>
      <c r="L2143" s="82">
        <f t="shared" si="179"/>
        <v>4.964879777744639</v>
      </c>
      <c r="M2143" s="83">
        <f t="shared" si="180"/>
        <v>144.6157877212811</v>
      </c>
    </row>
    <row r="2144" spans="1:13" ht="15">
      <c r="A2144" s="22" t="s">
        <v>3725</v>
      </c>
      <c r="B2144" s="10" t="s">
        <v>3726</v>
      </c>
      <c r="C2144" s="11" t="s">
        <v>16</v>
      </c>
      <c r="D2144" s="12">
        <v>0.37</v>
      </c>
      <c r="E2144" s="13">
        <v>29000</v>
      </c>
      <c r="F2144" s="14">
        <f t="shared" si="178"/>
        <v>2.9</v>
      </c>
      <c r="G2144" s="1">
        <v>4.83422504675136</v>
      </c>
      <c r="H2144" s="16">
        <f t="shared" si="181"/>
        <v>166.69741540521932</v>
      </c>
      <c r="I2144" s="15">
        <v>6.99</v>
      </c>
      <c r="J2144" s="89">
        <v>5.97</v>
      </c>
      <c r="K2144" s="89">
        <f t="shared" si="183"/>
        <v>1.170854271356784</v>
      </c>
      <c r="L2144" s="82">
        <f t="shared" si="179"/>
        <v>4.83422504675136</v>
      </c>
      <c r="M2144" s="83">
        <f t="shared" si="180"/>
        <v>144.5940131541319</v>
      </c>
    </row>
    <row r="2145" spans="1:13" ht="15">
      <c r="A2145" s="22" t="s">
        <v>3727</v>
      </c>
      <c r="B2145" s="10" t="s">
        <v>3728</v>
      </c>
      <c r="C2145" s="11" t="s">
        <v>16</v>
      </c>
      <c r="D2145" s="12">
        <v>0.32</v>
      </c>
      <c r="E2145" s="13">
        <v>25100</v>
      </c>
      <c r="F2145" s="14">
        <f t="shared" si="178"/>
        <v>2.51</v>
      </c>
      <c r="G2145" s="1">
        <v>4.1809513917849594</v>
      </c>
      <c r="H2145" s="16">
        <f t="shared" si="181"/>
        <v>166.57176859701036</v>
      </c>
      <c r="I2145" s="15">
        <v>6.05</v>
      </c>
      <c r="J2145" s="89">
        <v>5.17</v>
      </c>
      <c r="K2145" s="89">
        <f t="shared" si="183"/>
        <v>1.1702127659574468</v>
      </c>
      <c r="L2145" s="82">
        <f t="shared" si="179"/>
        <v>4.1809513917849594</v>
      </c>
      <c r="M2145" s="83">
        <f t="shared" si="180"/>
        <v>144.70390667271295</v>
      </c>
    </row>
    <row r="2146" spans="1:13" ht="18" customHeight="1">
      <c r="A2146" s="22" t="s">
        <v>3729</v>
      </c>
      <c r="B2146" s="10" t="s">
        <v>3730</v>
      </c>
      <c r="C2146" s="11" t="s">
        <v>16</v>
      </c>
      <c r="D2146" s="12"/>
      <c r="E2146" s="13"/>
      <c r="F2146" s="14"/>
      <c r="G2146" s="1"/>
      <c r="H2146" s="16"/>
      <c r="I2146" s="15"/>
      <c r="J2146" s="89"/>
      <c r="K2146" s="89"/>
      <c r="L2146" s="82">
        <f t="shared" si="179"/>
        <v>0</v>
      </c>
      <c r="M2146" s="83" t="e">
        <f t="shared" si="180"/>
        <v>#DIV/0!</v>
      </c>
    </row>
    <row r="2147" spans="1:13" ht="15">
      <c r="A2147" s="22"/>
      <c r="B2147" s="10" t="s">
        <v>3731</v>
      </c>
      <c r="C2147" s="11" t="s">
        <v>16</v>
      </c>
      <c r="D2147" s="12"/>
      <c r="E2147" s="13"/>
      <c r="F2147" s="14"/>
      <c r="G2147" s="1"/>
      <c r="H2147" s="16"/>
      <c r="I2147" s="15"/>
      <c r="J2147" s="89"/>
      <c r="K2147" s="89"/>
      <c r="L2147" s="82">
        <f t="shared" si="179"/>
        <v>0</v>
      </c>
      <c r="M2147" s="83" t="e">
        <f t="shared" si="180"/>
        <v>#DIV/0!</v>
      </c>
    </row>
    <row r="2148" spans="1:13" ht="15">
      <c r="A2148" s="22" t="s">
        <v>3732</v>
      </c>
      <c r="B2148" s="10" t="s">
        <v>3733</v>
      </c>
      <c r="C2148" s="11" t="s">
        <v>16</v>
      </c>
      <c r="D2148" s="12">
        <v>0.138</v>
      </c>
      <c r="E2148" s="13">
        <v>10800</v>
      </c>
      <c r="F2148" s="14">
        <f t="shared" si="178"/>
        <v>1.08</v>
      </c>
      <c r="G2148" s="1">
        <v>1.8030352877072637</v>
      </c>
      <c r="H2148" s="16">
        <f t="shared" si="181"/>
        <v>166.94771182474662</v>
      </c>
      <c r="I2148" s="15">
        <v>2.61</v>
      </c>
      <c r="J2148" s="89">
        <v>2.23</v>
      </c>
      <c r="K2148" s="89">
        <f t="shared" si="183"/>
        <v>1.1704035874439462</v>
      </c>
      <c r="L2148" s="82">
        <f t="shared" si="179"/>
        <v>1.8030352877072637</v>
      </c>
      <c r="M2148" s="83">
        <f t="shared" si="180"/>
        <v>144.7559023272845</v>
      </c>
    </row>
    <row r="2149" spans="1:13" ht="15">
      <c r="A2149" s="22" t="s">
        <v>3734</v>
      </c>
      <c r="B2149" s="10" t="s">
        <v>3724</v>
      </c>
      <c r="C2149" s="11" t="s">
        <v>16</v>
      </c>
      <c r="D2149" s="12">
        <v>0.127</v>
      </c>
      <c r="E2149" s="13">
        <v>10000</v>
      </c>
      <c r="F2149" s="14">
        <f t="shared" si="178"/>
        <v>1</v>
      </c>
      <c r="G2149" s="1">
        <v>1.6593150836146557</v>
      </c>
      <c r="H2149" s="16">
        <f t="shared" si="181"/>
        <v>165.93150836146557</v>
      </c>
      <c r="I2149" s="15">
        <v>2.4</v>
      </c>
      <c r="J2149" s="89">
        <v>2.05</v>
      </c>
      <c r="K2149" s="89">
        <f t="shared" si="183"/>
        <v>1.1707317073170733</v>
      </c>
      <c r="L2149" s="82">
        <f t="shared" si="179"/>
        <v>1.6593150836146557</v>
      </c>
      <c r="M2149" s="83">
        <f t="shared" si="180"/>
        <v>144.63799092164186</v>
      </c>
    </row>
    <row r="2150" spans="1:13" ht="15">
      <c r="A2150" s="22" t="s">
        <v>3735</v>
      </c>
      <c r="B2150" s="10" t="s">
        <v>3726</v>
      </c>
      <c r="C2150" s="11" t="s">
        <v>16</v>
      </c>
      <c r="D2150" s="12">
        <v>0.122</v>
      </c>
      <c r="E2150" s="13">
        <v>9600</v>
      </c>
      <c r="F2150" s="14">
        <f t="shared" si="178"/>
        <v>0.96</v>
      </c>
      <c r="G2150" s="1">
        <v>1.5939877181180158</v>
      </c>
      <c r="H2150" s="16">
        <f t="shared" si="181"/>
        <v>166.04038730396</v>
      </c>
      <c r="I2150" s="15">
        <v>2.31</v>
      </c>
      <c r="J2150" s="89">
        <v>1.97</v>
      </c>
      <c r="K2150" s="89">
        <f t="shared" si="183"/>
        <v>1.1725888324873097</v>
      </c>
      <c r="L2150" s="82">
        <f t="shared" si="179"/>
        <v>1.5939877181180158</v>
      </c>
      <c r="M2150" s="83">
        <f t="shared" si="180"/>
        <v>144.91956078101802</v>
      </c>
    </row>
    <row r="2151" spans="1:13" ht="15">
      <c r="A2151" s="22" t="s">
        <v>3736</v>
      </c>
      <c r="B2151" s="10" t="s">
        <v>3728</v>
      </c>
      <c r="C2151" s="11" t="s">
        <v>16</v>
      </c>
      <c r="D2151" s="12">
        <v>0.106</v>
      </c>
      <c r="E2151" s="13">
        <v>8300</v>
      </c>
      <c r="F2151" s="14">
        <f t="shared" si="178"/>
        <v>0.83</v>
      </c>
      <c r="G2151" s="1">
        <v>1.3849401485287678</v>
      </c>
      <c r="H2151" s="16">
        <f t="shared" si="181"/>
        <v>166.86025885888768</v>
      </c>
      <c r="I2151" s="15">
        <v>2</v>
      </c>
      <c r="J2151" s="89">
        <v>1.71</v>
      </c>
      <c r="K2151" s="89">
        <f t="shared" si="183"/>
        <v>1.1695906432748537</v>
      </c>
      <c r="L2151" s="82">
        <f t="shared" si="179"/>
        <v>1.3849401485287678</v>
      </c>
      <c r="M2151" s="83">
        <f t="shared" si="180"/>
        <v>144.41057269692232</v>
      </c>
    </row>
    <row r="2152" spans="1:13" ht="15">
      <c r="A2152" s="22"/>
      <c r="B2152" s="10" t="s">
        <v>3737</v>
      </c>
      <c r="C2152" s="11" t="s">
        <v>16</v>
      </c>
      <c r="D2152" s="12"/>
      <c r="E2152" s="13"/>
      <c r="F2152" s="14"/>
      <c r="G2152" s="1"/>
      <c r="H2152" s="16"/>
      <c r="I2152" s="15"/>
      <c r="J2152" s="89"/>
      <c r="K2152" s="89"/>
      <c r="L2152" s="82">
        <f t="shared" si="179"/>
        <v>0</v>
      </c>
      <c r="M2152" s="83" t="e">
        <f t="shared" si="180"/>
        <v>#DIV/0!</v>
      </c>
    </row>
    <row r="2153" spans="1:13" ht="15">
      <c r="A2153" s="22" t="s">
        <v>3738</v>
      </c>
      <c r="B2153" s="10" t="s">
        <v>3733</v>
      </c>
      <c r="C2153" s="11" t="s">
        <v>16</v>
      </c>
      <c r="D2153" s="12">
        <v>0.141</v>
      </c>
      <c r="E2153" s="13">
        <v>11100</v>
      </c>
      <c r="F2153" s="14">
        <f t="shared" si="178"/>
        <v>1.11</v>
      </c>
      <c r="G2153" s="1">
        <v>1.8422317070052476</v>
      </c>
      <c r="H2153" s="16">
        <f t="shared" si="181"/>
        <v>165.9668204509232</v>
      </c>
      <c r="I2153" s="15">
        <v>2.66</v>
      </c>
      <c r="J2153" s="89">
        <v>2.28</v>
      </c>
      <c r="K2153" s="89">
        <f t="shared" si="183"/>
        <v>1.1666666666666667</v>
      </c>
      <c r="L2153" s="82">
        <f t="shared" si="179"/>
        <v>1.8422317070052476</v>
      </c>
      <c r="M2153" s="83">
        <f t="shared" si="180"/>
        <v>144.39008892774547</v>
      </c>
    </row>
    <row r="2154" spans="1:13" ht="15">
      <c r="A2154" s="22" t="s">
        <v>3739</v>
      </c>
      <c r="B2154" s="10" t="s">
        <v>3724</v>
      </c>
      <c r="C2154" s="11" t="s">
        <v>16</v>
      </c>
      <c r="D2154" s="12">
        <v>0.13</v>
      </c>
      <c r="E2154" s="13">
        <v>10200</v>
      </c>
      <c r="F2154" s="14">
        <f t="shared" si="178"/>
        <v>1.02</v>
      </c>
      <c r="G2154" s="1">
        <v>1.6985115029126399</v>
      </c>
      <c r="H2154" s="16">
        <f t="shared" si="181"/>
        <v>166.52073557967057</v>
      </c>
      <c r="I2154" s="15">
        <v>2.46</v>
      </c>
      <c r="J2154" s="89">
        <v>2.1</v>
      </c>
      <c r="K2154" s="89">
        <f t="shared" si="183"/>
        <v>1.1714285714285713</v>
      </c>
      <c r="L2154" s="82">
        <f t="shared" si="179"/>
        <v>1.6985115029126399</v>
      </c>
      <c r="M2154" s="83">
        <f t="shared" si="180"/>
        <v>144.83269590942098</v>
      </c>
    </row>
    <row r="2155" spans="1:13" ht="15">
      <c r="A2155" s="22" t="s">
        <v>3740</v>
      </c>
      <c r="B2155" s="10" t="s">
        <v>3726</v>
      </c>
      <c r="C2155" s="11" t="s">
        <v>16</v>
      </c>
      <c r="D2155" s="12">
        <v>0.124</v>
      </c>
      <c r="E2155" s="13">
        <v>9700</v>
      </c>
      <c r="F2155" s="14">
        <f t="shared" si="178"/>
        <v>0.97</v>
      </c>
      <c r="G2155" s="1">
        <v>1.6201186643166716</v>
      </c>
      <c r="H2155" s="16">
        <f t="shared" si="181"/>
        <v>167.02254271305893</v>
      </c>
      <c r="I2155" s="15">
        <v>2.34</v>
      </c>
      <c r="J2155" s="89">
        <v>2</v>
      </c>
      <c r="K2155" s="89">
        <f t="shared" si="183"/>
        <v>1.17</v>
      </c>
      <c r="L2155" s="82">
        <f t="shared" si="179"/>
        <v>1.6201186643166716</v>
      </c>
      <c r="M2155" s="83">
        <f t="shared" si="180"/>
        <v>144.43386472477667</v>
      </c>
    </row>
    <row r="2156" spans="1:13" ht="15">
      <c r="A2156" s="22" t="s">
        <v>3741</v>
      </c>
      <c r="B2156" s="10" t="s">
        <v>3728</v>
      </c>
      <c r="C2156" s="11" t="s">
        <v>16</v>
      </c>
      <c r="D2156" s="12">
        <v>0.108</v>
      </c>
      <c r="E2156" s="13">
        <v>8500</v>
      </c>
      <c r="F2156" s="14">
        <f t="shared" si="178"/>
        <v>0.85</v>
      </c>
      <c r="G2156" s="1">
        <v>1.4110710947274239</v>
      </c>
      <c r="H2156" s="16">
        <f t="shared" si="181"/>
        <v>166.00836408557927</v>
      </c>
      <c r="I2156" s="15">
        <v>2.04</v>
      </c>
      <c r="J2156" s="89">
        <v>1.74</v>
      </c>
      <c r="K2156" s="89">
        <f t="shared" si="183"/>
        <v>1.1724137931034484</v>
      </c>
      <c r="L2156" s="82">
        <f t="shared" si="179"/>
        <v>1.4110710947274239</v>
      </c>
      <c r="M2156" s="83">
        <f t="shared" si="180"/>
        <v>144.57102888880777</v>
      </c>
    </row>
    <row r="2157" spans="1:13" ht="15">
      <c r="A2157" s="22"/>
      <c r="B2157" s="10" t="s">
        <v>3742</v>
      </c>
      <c r="C2157" s="11" t="s">
        <v>16</v>
      </c>
      <c r="D2157" s="12"/>
      <c r="E2157" s="13"/>
      <c r="F2157" s="14"/>
      <c r="G2157" s="1"/>
      <c r="H2157" s="16"/>
      <c r="I2157" s="15"/>
      <c r="J2157" s="89"/>
      <c r="K2157" s="89"/>
      <c r="L2157" s="82">
        <f t="shared" si="179"/>
        <v>0</v>
      </c>
      <c r="M2157" s="83" t="e">
        <f t="shared" si="180"/>
        <v>#DIV/0!</v>
      </c>
    </row>
    <row r="2158" spans="1:13" ht="15">
      <c r="A2158" s="22" t="s">
        <v>3743</v>
      </c>
      <c r="B2158" s="10" t="s">
        <v>3733</v>
      </c>
      <c r="C2158" s="11" t="s">
        <v>16</v>
      </c>
      <c r="D2158" s="12">
        <v>0.094</v>
      </c>
      <c r="E2158" s="13">
        <v>7400</v>
      </c>
      <c r="F2158" s="14">
        <f t="shared" si="178"/>
        <v>0.74</v>
      </c>
      <c r="G2158" s="1">
        <v>1.2281544713368318</v>
      </c>
      <c r="H2158" s="16">
        <f t="shared" si="181"/>
        <v>165.9668204509232</v>
      </c>
      <c r="I2158" s="15">
        <v>1.78</v>
      </c>
      <c r="J2158" s="89">
        <v>1.52</v>
      </c>
      <c r="K2158" s="89">
        <f t="shared" si="183"/>
        <v>1.1710526315789473</v>
      </c>
      <c r="L2158" s="82">
        <f t="shared" si="179"/>
        <v>1.2281544713368318</v>
      </c>
      <c r="M2158" s="83">
        <f t="shared" si="180"/>
        <v>144.93290881093245</v>
      </c>
    </row>
    <row r="2159" spans="1:13" ht="15">
      <c r="A2159" s="22" t="s">
        <v>3744</v>
      </c>
      <c r="B2159" s="10" t="s">
        <v>3724</v>
      </c>
      <c r="C2159" s="11" t="s">
        <v>16</v>
      </c>
      <c r="D2159" s="12">
        <v>0.087</v>
      </c>
      <c r="E2159" s="13">
        <v>6800</v>
      </c>
      <c r="F2159" s="14">
        <f t="shared" si="178"/>
        <v>0.68</v>
      </c>
      <c r="G2159" s="1">
        <v>1.136696159641536</v>
      </c>
      <c r="H2159" s="16">
        <f t="shared" si="181"/>
        <v>167.16119994728467</v>
      </c>
      <c r="I2159" s="15">
        <v>1.64</v>
      </c>
      <c r="J2159" s="89">
        <v>1.4</v>
      </c>
      <c r="K2159" s="89">
        <f t="shared" si="183"/>
        <v>1.1714285714285715</v>
      </c>
      <c r="L2159" s="82">
        <f t="shared" si="179"/>
        <v>1.136696159641536</v>
      </c>
      <c r="M2159" s="83">
        <f t="shared" si="180"/>
        <v>144.27778136570672</v>
      </c>
    </row>
    <row r="2160" spans="1:13" ht="15">
      <c r="A2160" s="22" t="s">
        <v>3745</v>
      </c>
      <c r="B2160" s="10" t="s">
        <v>3726</v>
      </c>
      <c r="C2160" s="11" t="s">
        <v>16</v>
      </c>
      <c r="D2160" s="12">
        <v>0.083</v>
      </c>
      <c r="E2160" s="13">
        <v>6500</v>
      </c>
      <c r="F2160" s="14">
        <f t="shared" si="178"/>
        <v>0.65</v>
      </c>
      <c r="G2160" s="1">
        <v>1.084434267244224</v>
      </c>
      <c r="H2160" s="16">
        <f t="shared" si="181"/>
        <v>166.83604111449597</v>
      </c>
      <c r="I2160" s="15">
        <v>1.57</v>
      </c>
      <c r="J2160" s="89">
        <v>1.34</v>
      </c>
      <c r="K2160" s="89">
        <f t="shared" si="183"/>
        <v>1.171641791044776</v>
      </c>
      <c r="L2160" s="82">
        <f t="shared" si="179"/>
        <v>1.084434267244224</v>
      </c>
      <c r="M2160" s="83">
        <f t="shared" si="180"/>
        <v>144.7759488447097</v>
      </c>
    </row>
    <row r="2161" spans="1:13" ht="15">
      <c r="A2161" s="22" t="s">
        <v>3746</v>
      </c>
      <c r="B2161" s="10" t="s">
        <v>3728</v>
      </c>
      <c r="C2161" s="11" t="s">
        <v>16</v>
      </c>
      <c r="D2161" s="12">
        <v>0.072</v>
      </c>
      <c r="E2161" s="13">
        <v>5600</v>
      </c>
      <c r="F2161" s="14">
        <f t="shared" si="178"/>
        <v>0.56</v>
      </c>
      <c r="G2161" s="1">
        <v>0.9407140631516159</v>
      </c>
      <c r="H2161" s="16">
        <f t="shared" si="181"/>
        <v>167.9846541342171</v>
      </c>
      <c r="I2161" s="15">
        <v>1.36</v>
      </c>
      <c r="J2161" s="89">
        <v>1.16</v>
      </c>
      <c r="K2161" s="89">
        <f t="shared" si="183"/>
        <v>1.1724137931034484</v>
      </c>
      <c r="L2161" s="82">
        <f t="shared" si="179"/>
        <v>0.9407140631516159</v>
      </c>
      <c r="M2161" s="83">
        <f t="shared" si="180"/>
        <v>144.5710288888078</v>
      </c>
    </row>
    <row r="2162" spans="1:13" ht="45">
      <c r="A2162" s="22" t="s">
        <v>3747</v>
      </c>
      <c r="B2162" s="10" t="s">
        <v>3748</v>
      </c>
      <c r="C2162" s="11" t="s">
        <v>16</v>
      </c>
      <c r="D2162" s="12"/>
      <c r="E2162" s="13"/>
      <c r="F2162" s="14"/>
      <c r="G2162" s="1"/>
      <c r="H2162" s="16"/>
      <c r="I2162" s="15"/>
      <c r="J2162" s="89"/>
      <c r="K2162" s="89"/>
      <c r="L2162" s="82">
        <f t="shared" si="179"/>
        <v>0</v>
      </c>
      <c r="M2162" s="83" t="e">
        <f t="shared" si="180"/>
        <v>#DIV/0!</v>
      </c>
    </row>
    <row r="2163" spans="1:13" ht="15">
      <c r="A2163" s="22" t="s">
        <v>3749</v>
      </c>
      <c r="B2163" s="10" t="s">
        <v>3733</v>
      </c>
      <c r="C2163" s="11" t="s">
        <v>16</v>
      </c>
      <c r="D2163" s="12">
        <v>0.51</v>
      </c>
      <c r="E2163" s="13">
        <v>40000</v>
      </c>
      <c r="F2163" s="14">
        <f t="shared" si="178"/>
        <v>4</v>
      </c>
      <c r="G2163" s="1">
        <v>6.6633912806572795</v>
      </c>
      <c r="H2163" s="16">
        <f t="shared" si="181"/>
        <v>166.58478201643197</v>
      </c>
      <c r="I2163" s="15">
        <v>9.64</v>
      </c>
      <c r="J2163" s="89">
        <v>8.23</v>
      </c>
      <c r="K2163" s="89">
        <f t="shared" si="183"/>
        <v>1.1713244228432564</v>
      </c>
      <c r="L2163" s="82">
        <f t="shared" si="179"/>
        <v>6.6633912806572795</v>
      </c>
      <c r="M2163" s="83">
        <f t="shared" si="180"/>
        <v>144.67107804374814</v>
      </c>
    </row>
    <row r="2164" spans="1:13" ht="15">
      <c r="A2164" s="22" t="s">
        <v>3750</v>
      </c>
      <c r="B2164" s="10" t="s">
        <v>3724</v>
      </c>
      <c r="C2164" s="11" t="s">
        <v>16</v>
      </c>
      <c r="D2164" s="12">
        <v>0.47</v>
      </c>
      <c r="E2164" s="13">
        <v>36900</v>
      </c>
      <c r="F2164" s="14">
        <f t="shared" si="178"/>
        <v>3.69</v>
      </c>
      <c r="G2164" s="1">
        <v>6.14077235668416</v>
      </c>
      <c r="H2164" s="16">
        <f t="shared" si="181"/>
        <v>166.41659503209104</v>
      </c>
      <c r="I2164" s="15">
        <v>8.88</v>
      </c>
      <c r="J2164" s="89">
        <v>7.59</v>
      </c>
      <c r="K2164" s="89">
        <f t="shared" si="183"/>
        <v>1.1699604743083005</v>
      </c>
      <c r="L2164" s="82">
        <f t="shared" si="179"/>
        <v>6.14077235668416</v>
      </c>
      <c r="M2164" s="83">
        <f t="shared" si="180"/>
        <v>144.60721688102026</v>
      </c>
    </row>
    <row r="2165" spans="1:13" ht="15">
      <c r="A2165" s="22" t="s">
        <v>3751</v>
      </c>
      <c r="B2165" s="10" t="s">
        <v>3726</v>
      </c>
      <c r="C2165" s="11" t="s">
        <v>16</v>
      </c>
      <c r="D2165" s="12">
        <v>0.45</v>
      </c>
      <c r="E2165" s="13">
        <v>35300</v>
      </c>
      <c r="F2165" s="14">
        <f t="shared" si="178"/>
        <v>3.53</v>
      </c>
      <c r="G2165" s="1">
        <v>5.8794628946976</v>
      </c>
      <c r="H2165" s="16">
        <f t="shared" si="181"/>
        <v>166.55702251267988</v>
      </c>
      <c r="I2165" s="15">
        <v>8.5</v>
      </c>
      <c r="J2165" s="89">
        <v>7.27</v>
      </c>
      <c r="K2165" s="89">
        <f t="shared" si="183"/>
        <v>1.1691884456671253</v>
      </c>
      <c r="L2165" s="82">
        <f t="shared" si="179"/>
        <v>5.8794628946976</v>
      </c>
      <c r="M2165" s="83">
        <f t="shared" si="180"/>
        <v>144.57102888880775</v>
      </c>
    </row>
    <row r="2166" spans="1:13" ht="15">
      <c r="A2166" s="22" t="s">
        <v>3752</v>
      </c>
      <c r="B2166" s="10" t="s">
        <v>3728</v>
      </c>
      <c r="C2166" s="11" t="s">
        <v>16</v>
      </c>
      <c r="D2166" s="12">
        <v>0.39</v>
      </c>
      <c r="E2166" s="13">
        <v>30600</v>
      </c>
      <c r="F2166" s="14">
        <f t="shared" si="178"/>
        <v>3.06</v>
      </c>
      <c r="G2166" s="1">
        <v>5.095534508737918</v>
      </c>
      <c r="H2166" s="16">
        <f t="shared" si="181"/>
        <v>166.52073557967051</v>
      </c>
      <c r="I2166" s="15">
        <v>7.37</v>
      </c>
      <c r="J2166" s="89">
        <v>6.3</v>
      </c>
      <c r="K2166" s="89">
        <f t="shared" si="183"/>
        <v>1.16984126984127</v>
      </c>
      <c r="L2166" s="82">
        <f t="shared" si="179"/>
        <v>5.095534508737918</v>
      </c>
      <c r="M2166" s="83">
        <f t="shared" si="180"/>
        <v>144.6364456439611</v>
      </c>
    </row>
    <row r="2167" spans="1:13" ht="30">
      <c r="A2167" s="22" t="s">
        <v>3753</v>
      </c>
      <c r="B2167" s="10" t="s">
        <v>3754</v>
      </c>
      <c r="C2167" s="11" t="s">
        <v>16</v>
      </c>
      <c r="D2167" s="12"/>
      <c r="E2167" s="13"/>
      <c r="F2167" s="14"/>
      <c r="G2167" s="1"/>
      <c r="H2167" s="16"/>
      <c r="I2167" s="15"/>
      <c r="J2167" s="89"/>
      <c r="K2167" s="89"/>
      <c r="L2167" s="82">
        <f t="shared" si="179"/>
        <v>0</v>
      </c>
      <c r="M2167" s="83" t="e">
        <f t="shared" si="180"/>
        <v>#DIV/0!</v>
      </c>
    </row>
    <row r="2168" spans="1:13" ht="15">
      <c r="A2168" s="22"/>
      <c r="B2168" s="10" t="s">
        <v>3755</v>
      </c>
      <c r="C2168" s="11" t="s">
        <v>16</v>
      </c>
      <c r="D2168" s="12"/>
      <c r="E2168" s="13"/>
      <c r="F2168" s="14"/>
      <c r="G2168" s="1"/>
      <c r="H2168" s="16"/>
      <c r="I2168" s="15"/>
      <c r="J2168" s="89"/>
      <c r="K2168" s="89"/>
      <c r="L2168" s="82">
        <f t="shared" si="179"/>
        <v>0</v>
      </c>
      <c r="M2168" s="83" t="e">
        <f t="shared" si="180"/>
        <v>#DIV/0!</v>
      </c>
    </row>
    <row r="2169" spans="1:13" ht="15">
      <c r="A2169" s="22" t="s">
        <v>3756</v>
      </c>
      <c r="B2169" s="10" t="s">
        <v>3757</v>
      </c>
      <c r="C2169" s="11" t="s">
        <v>16</v>
      </c>
      <c r="D2169" s="12">
        <v>0.24</v>
      </c>
      <c r="E2169" s="13">
        <v>18800</v>
      </c>
      <c r="F2169" s="14">
        <f t="shared" si="178"/>
        <v>1.88</v>
      </c>
      <c r="G2169" s="1">
        <v>3.13571354383872</v>
      </c>
      <c r="H2169" s="16">
        <f t="shared" si="181"/>
        <v>166.79327360844258</v>
      </c>
      <c r="I2169" s="15">
        <v>4.53</v>
      </c>
      <c r="J2169" s="89">
        <v>3.88</v>
      </c>
      <c r="K2169" s="89">
        <f t="shared" si="183"/>
        <v>1.1675257731958764</v>
      </c>
      <c r="L2169" s="82">
        <f t="shared" si="179"/>
        <v>3.13571354383872</v>
      </c>
      <c r="M2169" s="83">
        <f t="shared" si="180"/>
        <v>144.46472666168364</v>
      </c>
    </row>
    <row r="2170" spans="1:13" ht="15">
      <c r="A2170" s="22" t="s">
        <v>3758</v>
      </c>
      <c r="B2170" s="10" t="s">
        <v>3724</v>
      </c>
      <c r="C2170" s="11" t="s">
        <v>16</v>
      </c>
      <c r="D2170" s="12">
        <v>0.22</v>
      </c>
      <c r="E2170" s="13">
        <v>17300</v>
      </c>
      <c r="F2170" s="14">
        <f t="shared" si="178"/>
        <v>1.73</v>
      </c>
      <c r="G2170" s="1">
        <v>2.87440408185216</v>
      </c>
      <c r="H2170" s="16">
        <f t="shared" si="181"/>
        <v>166.1505249625526</v>
      </c>
      <c r="I2170" s="15">
        <v>4.16</v>
      </c>
      <c r="J2170" s="89">
        <v>3.55</v>
      </c>
      <c r="K2170" s="89">
        <f t="shared" si="183"/>
        <v>1.171830985915493</v>
      </c>
      <c r="L2170" s="82">
        <f t="shared" si="179"/>
        <v>2.87440408185216</v>
      </c>
      <c r="M2170" s="83">
        <f t="shared" si="180"/>
        <v>144.72565031007923</v>
      </c>
    </row>
    <row r="2171" spans="1:13" ht="15">
      <c r="A2171" s="22" t="s">
        <v>3759</v>
      </c>
      <c r="B2171" s="10" t="s">
        <v>3726</v>
      </c>
      <c r="C2171" s="11" t="s">
        <v>16</v>
      </c>
      <c r="D2171" s="12">
        <v>0.21</v>
      </c>
      <c r="E2171" s="13">
        <v>16500</v>
      </c>
      <c r="F2171" s="14">
        <f t="shared" si="178"/>
        <v>1.65</v>
      </c>
      <c r="G2171" s="1">
        <v>2.74374935085888</v>
      </c>
      <c r="H2171" s="16">
        <f t="shared" si="181"/>
        <v>166.28783944599272</v>
      </c>
      <c r="I2171" s="15">
        <v>3.97</v>
      </c>
      <c r="J2171" s="89">
        <v>3.39</v>
      </c>
      <c r="K2171" s="89">
        <f t="shared" si="183"/>
        <v>1.1710914454277286</v>
      </c>
      <c r="L2171" s="82">
        <f t="shared" si="179"/>
        <v>2.74374935085888</v>
      </c>
      <c r="M2171" s="83">
        <f t="shared" si="180"/>
        <v>144.6925171483782</v>
      </c>
    </row>
    <row r="2172" spans="1:13" ht="15">
      <c r="A2172" s="22" t="s">
        <v>3760</v>
      </c>
      <c r="B2172" s="10" t="s">
        <v>3728</v>
      </c>
      <c r="C2172" s="11" t="s">
        <v>16</v>
      </c>
      <c r="D2172" s="12">
        <v>0.19</v>
      </c>
      <c r="E2172" s="13">
        <v>14900</v>
      </c>
      <c r="F2172" s="14">
        <f aca="true" t="shared" si="184" ref="F2172:F2235">E2172/10000</f>
        <v>1.49</v>
      </c>
      <c r="G2172" s="1">
        <v>2.4824398888723196</v>
      </c>
      <c r="H2172" s="16">
        <f t="shared" si="181"/>
        <v>166.6067039511624</v>
      </c>
      <c r="I2172" s="15">
        <v>3.59</v>
      </c>
      <c r="J2172" s="89">
        <v>3.07</v>
      </c>
      <c r="K2172" s="89">
        <f t="shared" si="183"/>
        <v>1.1693811074918568</v>
      </c>
      <c r="L2172" s="82">
        <f aca="true" t="shared" si="185" ref="L2172:L2235">G2172</f>
        <v>2.4824398888723196</v>
      </c>
      <c r="M2172" s="83">
        <f aca="true" t="shared" si="186" ref="M2172:M2235">I2172/L2172*100</f>
        <v>144.6157877212811</v>
      </c>
    </row>
    <row r="2173" spans="1:13" ht="15">
      <c r="A2173" s="22"/>
      <c r="B2173" s="10" t="s">
        <v>3761</v>
      </c>
      <c r="C2173" s="11" t="s">
        <v>16</v>
      </c>
      <c r="D2173" s="12"/>
      <c r="E2173" s="13"/>
      <c r="F2173" s="14"/>
      <c r="G2173" s="1"/>
      <c r="H2173" s="16"/>
      <c r="I2173" s="15"/>
      <c r="J2173" s="89"/>
      <c r="K2173" s="89"/>
      <c r="L2173" s="82">
        <f t="shared" si="185"/>
        <v>0</v>
      </c>
      <c r="M2173" s="83" t="e">
        <f t="shared" si="186"/>
        <v>#DIV/0!</v>
      </c>
    </row>
    <row r="2174" spans="1:13" ht="15">
      <c r="A2174" s="22" t="s">
        <v>3762</v>
      </c>
      <c r="B2174" s="10" t="s">
        <v>3757</v>
      </c>
      <c r="C2174" s="11" t="s">
        <v>16</v>
      </c>
      <c r="D2174" s="12">
        <v>0.25</v>
      </c>
      <c r="E2174" s="13">
        <v>19600</v>
      </c>
      <c r="F2174" s="14">
        <f t="shared" si="184"/>
        <v>1.96</v>
      </c>
      <c r="G2174" s="1">
        <v>3.2663682748319993</v>
      </c>
      <c r="H2174" s="16">
        <f t="shared" si="181"/>
        <v>166.65144259346937</v>
      </c>
      <c r="I2174" s="15">
        <v>4.72</v>
      </c>
      <c r="J2174" s="89">
        <v>4.04</v>
      </c>
      <c r="K2174" s="89">
        <f t="shared" si="183"/>
        <v>1.1683168316831682</v>
      </c>
      <c r="L2174" s="82">
        <f t="shared" si="185"/>
        <v>3.2663682748319993</v>
      </c>
      <c r="M2174" s="83">
        <f t="shared" si="186"/>
        <v>144.50299546344834</v>
      </c>
    </row>
    <row r="2175" spans="1:13" ht="15">
      <c r="A2175" s="22" t="s">
        <v>3763</v>
      </c>
      <c r="B2175" s="10" t="s">
        <v>3724</v>
      </c>
      <c r="C2175" s="11" t="s">
        <v>16</v>
      </c>
      <c r="D2175" s="12">
        <v>0.24</v>
      </c>
      <c r="E2175" s="13">
        <v>18800</v>
      </c>
      <c r="F2175" s="14">
        <f t="shared" si="184"/>
        <v>1.88</v>
      </c>
      <c r="G2175" s="1">
        <v>3.13571354383872</v>
      </c>
      <c r="H2175" s="16">
        <f t="shared" si="181"/>
        <v>166.79327360844258</v>
      </c>
      <c r="I2175" s="15">
        <v>4.53</v>
      </c>
      <c r="J2175" s="89">
        <v>3.88</v>
      </c>
      <c r="K2175" s="89">
        <f t="shared" si="183"/>
        <v>1.1675257731958764</v>
      </c>
      <c r="L2175" s="82">
        <f t="shared" si="185"/>
        <v>3.13571354383872</v>
      </c>
      <c r="M2175" s="83">
        <f t="shared" si="186"/>
        <v>144.46472666168364</v>
      </c>
    </row>
    <row r="2176" spans="1:13" ht="15">
      <c r="A2176" s="22" t="s">
        <v>3764</v>
      </c>
      <c r="B2176" s="10" t="s">
        <v>3726</v>
      </c>
      <c r="C2176" s="11" t="s">
        <v>16</v>
      </c>
      <c r="D2176" s="12">
        <v>0.23</v>
      </c>
      <c r="E2176" s="13">
        <v>18000</v>
      </c>
      <c r="F2176" s="14">
        <f t="shared" si="184"/>
        <v>1.8</v>
      </c>
      <c r="G2176" s="1">
        <v>3.00505881284544</v>
      </c>
      <c r="H2176" s="16">
        <f t="shared" si="181"/>
        <v>166.94771182474665</v>
      </c>
      <c r="I2176" s="15">
        <v>4.35</v>
      </c>
      <c r="J2176" s="89">
        <v>3.71</v>
      </c>
      <c r="K2176" s="89">
        <f t="shared" si="183"/>
        <v>1.1725067385444743</v>
      </c>
      <c r="L2176" s="82">
        <f t="shared" si="185"/>
        <v>3.00505881284544</v>
      </c>
      <c r="M2176" s="83">
        <f t="shared" si="186"/>
        <v>144.75590232728447</v>
      </c>
    </row>
    <row r="2177" spans="1:13" ht="15">
      <c r="A2177" s="22" t="s">
        <v>3765</v>
      </c>
      <c r="B2177" s="10" t="s">
        <v>3728</v>
      </c>
      <c r="C2177" s="11" t="s">
        <v>16</v>
      </c>
      <c r="D2177" s="12">
        <v>0.2</v>
      </c>
      <c r="E2177" s="13">
        <v>15700</v>
      </c>
      <c r="F2177" s="14">
        <f t="shared" si="184"/>
        <v>1.57</v>
      </c>
      <c r="G2177" s="1">
        <v>2.6130946198656</v>
      </c>
      <c r="H2177" s="16">
        <f t="shared" si="181"/>
        <v>166.4391477621401</v>
      </c>
      <c r="I2177" s="15">
        <v>3.78</v>
      </c>
      <c r="J2177" s="89">
        <v>3.23</v>
      </c>
      <c r="K2177" s="89">
        <f t="shared" si="183"/>
        <v>1.1702786377708978</v>
      </c>
      <c r="L2177" s="82">
        <f t="shared" si="185"/>
        <v>2.6130946198656</v>
      </c>
      <c r="M2177" s="83">
        <f t="shared" si="186"/>
        <v>144.65607067050706</v>
      </c>
    </row>
    <row r="2178" spans="1:13" ht="30">
      <c r="A2178" s="22" t="s">
        <v>3766</v>
      </c>
      <c r="B2178" s="10" t="s">
        <v>3767</v>
      </c>
      <c r="C2178" s="11" t="s">
        <v>16</v>
      </c>
      <c r="D2178" s="12"/>
      <c r="E2178" s="13"/>
      <c r="F2178" s="14"/>
      <c r="G2178" s="1"/>
      <c r="H2178" s="16"/>
      <c r="I2178" s="15"/>
      <c r="J2178" s="89"/>
      <c r="K2178" s="89"/>
      <c r="L2178" s="82">
        <f t="shared" si="185"/>
        <v>0</v>
      </c>
      <c r="M2178" s="83" t="e">
        <f t="shared" si="186"/>
        <v>#DIV/0!</v>
      </c>
    </row>
    <row r="2179" spans="1:13" ht="15">
      <c r="A2179" s="22"/>
      <c r="B2179" s="10" t="s">
        <v>3768</v>
      </c>
      <c r="C2179" s="11" t="s">
        <v>16</v>
      </c>
      <c r="D2179" s="12"/>
      <c r="E2179" s="13"/>
      <c r="F2179" s="14"/>
      <c r="G2179" s="1"/>
      <c r="H2179" s="16"/>
      <c r="I2179" s="15"/>
      <c r="J2179" s="89"/>
      <c r="K2179" s="89"/>
      <c r="L2179" s="82">
        <f t="shared" si="185"/>
        <v>0</v>
      </c>
      <c r="M2179" s="83" t="e">
        <f t="shared" si="186"/>
        <v>#DIV/0!</v>
      </c>
    </row>
    <row r="2180" spans="1:13" ht="15">
      <c r="A2180" s="22" t="s">
        <v>3769</v>
      </c>
      <c r="B2180" s="10" t="s">
        <v>3757</v>
      </c>
      <c r="C2180" s="11" t="s">
        <v>16</v>
      </c>
      <c r="D2180" s="12">
        <v>0.68</v>
      </c>
      <c r="E2180" s="13">
        <v>53300</v>
      </c>
      <c r="F2180" s="14">
        <f t="shared" si="184"/>
        <v>5.33</v>
      </c>
      <c r="G2180" s="1">
        <v>8.88452170754304</v>
      </c>
      <c r="H2180" s="16">
        <f aca="true" t="shared" si="187" ref="H2180:H2243">G2180/F2180%</f>
        <v>166.6889626180683</v>
      </c>
      <c r="I2180" s="15">
        <v>12.85</v>
      </c>
      <c r="J2180" s="89">
        <v>10.98</v>
      </c>
      <c r="K2180" s="89">
        <f t="shared" si="183"/>
        <v>1.1703096539162112</v>
      </c>
      <c r="L2180" s="82">
        <f t="shared" si="185"/>
        <v>8.88452170754304</v>
      </c>
      <c r="M2180" s="83">
        <f t="shared" si="186"/>
        <v>144.63355961064545</v>
      </c>
    </row>
    <row r="2181" spans="1:13" ht="15">
      <c r="A2181" s="22" t="s">
        <v>3770</v>
      </c>
      <c r="B2181" s="10" t="s">
        <v>3724</v>
      </c>
      <c r="C2181" s="11" t="s">
        <v>16</v>
      </c>
      <c r="D2181" s="12">
        <v>0.57</v>
      </c>
      <c r="E2181" s="13">
        <v>44700</v>
      </c>
      <c r="F2181" s="14">
        <f t="shared" si="184"/>
        <v>4.47</v>
      </c>
      <c r="G2181" s="1">
        <v>7.447319666616958</v>
      </c>
      <c r="H2181" s="16">
        <f t="shared" si="187"/>
        <v>166.6067039511624</v>
      </c>
      <c r="I2181" s="15">
        <v>10.77</v>
      </c>
      <c r="J2181" s="89">
        <v>9.2</v>
      </c>
      <c r="K2181" s="89">
        <f t="shared" si="183"/>
        <v>1.1706521739130435</v>
      </c>
      <c r="L2181" s="82">
        <f t="shared" si="185"/>
        <v>7.447319666616958</v>
      </c>
      <c r="M2181" s="83">
        <f t="shared" si="186"/>
        <v>144.6157877212811</v>
      </c>
    </row>
    <row r="2182" spans="1:13" ht="15">
      <c r="A2182" s="22" t="s">
        <v>3771</v>
      </c>
      <c r="B2182" s="10" t="s">
        <v>3726</v>
      </c>
      <c r="C2182" s="11" t="s">
        <v>16</v>
      </c>
      <c r="D2182" s="12">
        <v>0.5</v>
      </c>
      <c r="E2182" s="13">
        <v>39200</v>
      </c>
      <c r="F2182" s="14">
        <f t="shared" si="184"/>
        <v>3.92</v>
      </c>
      <c r="G2182" s="1">
        <v>6.532736549663999</v>
      </c>
      <c r="H2182" s="16">
        <f t="shared" si="187"/>
        <v>166.65144259346937</v>
      </c>
      <c r="I2182" s="15">
        <v>9.45</v>
      </c>
      <c r="J2182" s="89">
        <v>8.07</v>
      </c>
      <c r="K2182" s="89">
        <f t="shared" si="183"/>
        <v>1.1710037174721188</v>
      </c>
      <c r="L2182" s="82">
        <f t="shared" si="185"/>
        <v>6.532736549663999</v>
      </c>
      <c r="M2182" s="83">
        <f t="shared" si="186"/>
        <v>144.65607067050706</v>
      </c>
    </row>
    <row r="2183" spans="1:13" ht="15">
      <c r="A2183" s="22" t="s">
        <v>3772</v>
      </c>
      <c r="B2183" s="10" t="s">
        <v>3728</v>
      </c>
      <c r="C2183" s="11" t="s">
        <v>16</v>
      </c>
      <c r="D2183" s="12">
        <v>0.44</v>
      </c>
      <c r="E2183" s="13">
        <v>34500</v>
      </c>
      <c r="F2183" s="14">
        <f t="shared" si="184"/>
        <v>3.45</v>
      </c>
      <c r="G2183" s="1">
        <v>5.74880816370432</v>
      </c>
      <c r="H2183" s="16">
        <f t="shared" si="187"/>
        <v>166.6321206870817</v>
      </c>
      <c r="I2183" s="15">
        <v>8.31</v>
      </c>
      <c r="J2183" s="89">
        <v>7.1</v>
      </c>
      <c r="K2183" s="89">
        <f t="shared" si="183"/>
        <v>1.1704225352112678</v>
      </c>
      <c r="L2183" s="82">
        <f t="shared" si="185"/>
        <v>5.74880816370432</v>
      </c>
      <c r="M2183" s="83">
        <f t="shared" si="186"/>
        <v>144.55170121114884</v>
      </c>
    </row>
    <row r="2184" spans="1:13" ht="15">
      <c r="A2184" s="22"/>
      <c r="B2184" s="10" t="s">
        <v>3773</v>
      </c>
      <c r="C2184" s="11" t="s">
        <v>16</v>
      </c>
      <c r="D2184" s="12"/>
      <c r="E2184" s="13"/>
      <c r="F2184" s="14"/>
      <c r="G2184" s="1"/>
      <c r="H2184" s="16"/>
      <c r="I2184" s="15"/>
      <c r="J2184" s="89"/>
      <c r="K2184" s="89"/>
      <c r="L2184" s="82">
        <f t="shared" si="185"/>
        <v>0</v>
      </c>
      <c r="M2184" s="83" t="e">
        <f t="shared" si="186"/>
        <v>#DIV/0!</v>
      </c>
    </row>
    <row r="2185" spans="1:13" ht="15">
      <c r="A2185" s="22" t="s">
        <v>3774</v>
      </c>
      <c r="B2185" s="10" t="s">
        <v>3757</v>
      </c>
      <c r="C2185" s="11" t="s">
        <v>16</v>
      </c>
      <c r="D2185" s="12">
        <v>0.22</v>
      </c>
      <c r="E2185" s="13">
        <v>17300</v>
      </c>
      <c r="F2185" s="14">
        <f t="shared" si="184"/>
        <v>1.73</v>
      </c>
      <c r="G2185" s="1">
        <v>2.87440408185216</v>
      </c>
      <c r="H2185" s="16">
        <f t="shared" si="187"/>
        <v>166.1505249625526</v>
      </c>
      <c r="I2185" s="15">
        <v>4.16</v>
      </c>
      <c r="J2185" s="89">
        <v>3.55</v>
      </c>
      <c r="K2185" s="89">
        <f t="shared" si="183"/>
        <v>1.171830985915493</v>
      </c>
      <c r="L2185" s="82">
        <f t="shared" si="185"/>
        <v>2.87440408185216</v>
      </c>
      <c r="M2185" s="83">
        <f t="shared" si="186"/>
        <v>144.72565031007923</v>
      </c>
    </row>
    <row r="2186" spans="1:13" ht="15">
      <c r="A2186" s="22" t="s">
        <v>3775</v>
      </c>
      <c r="B2186" s="10" t="s">
        <v>3724</v>
      </c>
      <c r="C2186" s="11" t="s">
        <v>16</v>
      </c>
      <c r="D2186" s="12">
        <v>0.19</v>
      </c>
      <c r="E2186" s="13">
        <v>14900</v>
      </c>
      <c r="F2186" s="14">
        <f t="shared" si="184"/>
        <v>1.49</v>
      </c>
      <c r="G2186" s="1">
        <v>2.4824398888723196</v>
      </c>
      <c r="H2186" s="16">
        <f t="shared" si="187"/>
        <v>166.6067039511624</v>
      </c>
      <c r="I2186" s="15">
        <v>3.59</v>
      </c>
      <c r="J2186" s="89">
        <v>3.07</v>
      </c>
      <c r="K2186" s="89">
        <f t="shared" si="183"/>
        <v>1.1693811074918568</v>
      </c>
      <c r="L2186" s="82">
        <f t="shared" si="185"/>
        <v>2.4824398888723196</v>
      </c>
      <c r="M2186" s="83">
        <f t="shared" si="186"/>
        <v>144.6157877212811</v>
      </c>
    </row>
    <row r="2187" spans="1:13" ht="15">
      <c r="A2187" s="22" t="s">
        <v>3776</v>
      </c>
      <c r="B2187" s="10" t="s">
        <v>3726</v>
      </c>
      <c r="C2187" s="11" t="s">
        <v>16</v>
      </c>
      <c r="D2187" s="12">
        <v>0.17</v>
      </c>
      <c r="E2187" s="13">
        <v>13300</v>
      </c>
      <c r="F2187" s="14">
        <f t="shared" si="184"/>
        <v>1.33</v>
      </c>
      <c r="G2187" s="1">
        <v>2.22113042688576</v>
      </c>
      <c r="H2187" s="16">
        <f t="shared" si="187"/>
        <v>167.00228773577143</v>
      </c>
      <c r="I2187" s="15">
        <v>3.21</v>
      </c>
      <c r="J2187" s="89">
        <v>2.74</v>
      </c>
      <c r="K2187" s="89">
        <f t="shared" si="183"/>
        <v>1.1715328467153283</v>
      </c>
      <c r="L2187" s="82">
        <f t="shared" si="185"/>
        <v>2.22113042688576</v>
      </c>
      <c r="M2187" s="83">
        <f t="shared" si="186"/>
        <v>144.52100431133758</v>
      </c>
    </row>
    <row r="2188" spans="1:13" ht="15">
      <c r="A2188" s="22" t="s">
        <v>3777</v>
      </c>
      <c r="B2188" s="10" t="s">
        <v>3728</v>
      </c>
      <c r="C2188" s="11" t="s">
        <v>16</v>
      </c>
      <c r="D2188" s="12">
        <v>0.15</v>
      </c>
      <c r="E2188" s="13">
        <v>11800</v>
      </c>
      <c r="F2188" s="14">
        <f t="shared" si="184"/>
        <v>1.18</v>
      </c>
      <c r="G2188" s="1">
        <v>1.9598209648991998</v>
      </c>
      <c r="H2188" s="16">
        <f t="shared" si="187"/>
        <v>166.08652244908473</v>
      </c>
      <c r="I2188" s="15">
        <v>2.83</v>
      </c>
      <c r="J2188" s="89">
        <v>2.42</v>
      </c>
      <c r="K2188" s="89">
        <f t="shared" si="183"/>
        <v>1.1694214876033058</v>
      </c>
      <c r="L2188" s="82">
        <f t="shared" si="185"/>
        <v>1.9598209648991998</v>
      </c>
      <c r="M2188" s="83">
        <f t="shared" si="186"/>
        <v>144.40094532540917</v>
      </c>
    </row>
    <row r="2189" spans="1:13" ht="30">
      <c r="A2189" s="22" t="s">
        <v>3778</v>
      </c>
      <c r="B2189" s="10" t="s">
        <v>3779</v>
      </c>
      <c r="C2189" s="11" t="s">
        <v>145</v>
      </c>
      <c r="D2189" s="12"/>
      <c r="E2189" s="13"/>
      <c r="F2189" s="14"/>
      <c r="G2189" s="1"/>
      <c r="H2189" s="16"/>
      <c r="I2189" s="15"/>
      <c r="J2189" s="89"/>
      <c r="K2189" s="89"/>
      <c r="L2189" s="82">
        <f t="shared" si="185"/>
        <v>0</v>
      </c>
      <c r="M2189" s="83" t="e">
        <f t="shared" si="186"/>
        <v>#DIV/0!</v>
      </c>
    </row>
    <row r="2190" spans="1:13" ht="15">
      <c r="A2190" s="22"/>
      <c r="B2190" s="10" t="s">
        <v>3768</v>
      </c>
      <c r="C2190" s="11" t="s">
        <v>145</v>
      </c>
      <c r="D2190" s="12"/>
      <c r="E2190" s="13"/>
      <c r="F2190" s="14"/>
      <c r="G2190" s="1"/>
      <c r="H2190" s="16"/>
      <c r="I2190" s="15"/>
      <c r="J2190" s="89"/>
      <c r="K2190" s="89"/>
      <c r="L2190" s="82">
        <f t="shared" si="185"/>
        <v>0</v>
      </c>
      <c r="M2190" s="83" t="e">
        <f t="shared" si="186"/>
        <v>#DIV/0!</v>
      </c>
    </row>
    <row r="2191" spans="1:13" ht="15">
      <c r="A2191" s="22" t="s">
        <v>3780</v>
      </c>
      <c r="B2191" s="10" t="s">
        <v>3757</v>
      </c>
      <c r="C2191" s="11" t="s">
        <v>145</v>
      </c>
      <c r="D2191" s="12">
        <v>0.56</v>
      </c>
      <c r="E2191" s="13">
        <v>43900</v>
      </c>
      <c r="F2191" s="14">
        <f t="shared" si="184"/>
        <v>4.39</v>
      </c>
      <c r="G2191" s="1">
        <v>7.316664935623679</v>
      </c>
      <c r="H2191" s="16">
        <f t="shared" si="187"/>
        <v>166.66662723516356</v>
      </c>
      <c r="I2191" s="15">
        <v>10.58</v>
      </c>
      <c r="J2191" s="89">
        <v>9.04</v>
      </c>
      <c r="K2191" s="89">
        <f t="shared" si="183"/>
        <v>1.170353982300885</v>
      </c>
      <c r="L2191" s="82">
        <f t="shared" si="185"/>
        <v>7.316664935623679</v>
      </c>
      <c r="M2191" s="83">
        <f t="shared" si="186"/>
        <v>144.60140095370036</v>
      </c>
    </row>
    <row r="2192" spans="1:13" ht="15">
      <c r="A2192" s="22" t="s">
        <v>3781</v>
      </c>
      <c r="B2192" s="10" t="s">
        <v>3724</v>
      </c>
      <c r="C2192" s="11" t="s">
        <v>145</v>
      </c>
      <c r="D2192" s="12">
        <v>0.47</v>
      </c>
      <c r="E2192" s="13">
        <v>36900</v>
      </c>
      <c r="F2192" s="14">
        <f t="shared" si="184"/>
        <v>3.69</v>
      </c>
      <c r="G2192" s="1">
        <v>6.14077235668416</v>
      </c>
      <c r="H2192" s="16">
        <f t="shared" si="187"/>
        <v>166.41659503209104</v>
      </c>
      <c r="I2192" s="15">
        <v>8.88</v>
      </c>
      <c r="J2192" s="89">
        <v>7.59</v>
      </c>
      <c r="K2192" s="89">
        <f t="shared" si="183"/>
        <v>1.1699604743083005</v>
      </c>
      <c r="L2192" s="82">
        <f t="shared" si="185"/>
        <v>6.14077235668416</v>
      </c>
      <c r="M2192" s="83">
        <f t="shared" si="186"/>
        <v>144.60721688102026</v>
      </c>
    </row>
    <row r="2193" spans="1:13" ht="15">
      <c r="A2193" s="22" t="s">
        <v>3782</v>
      </c>
      <c r="B2193" s="10" t="s">
        <v>3726</v>
      </c>
      <c r="C2193" s="11" t="s">
        <v>145</v>
      </c>
      <c r="D2193" s="12">
        <v>0.41</v>
      </c>
      <c r="E2193" s="13">
        <v>32200</v>
      </c>
      <c r="F2193" s="14">
        <f t="shared" si="184"/>
        <v>3.22</v>
      </c>
      <c r="G2193" s="1">
        <v>5.356843970724479</v>
      </c>
      <c r="H2193" s="16">
        <f t="shared" si="187"/>
        <v>166.36161399765464</v>
      </c>
      <c r="I2193" s="15">
        <v>7.75</v>
      </c>
      <c r="J2193" s="89">
        <v>6.62</v>
      </c>
      <c r="K2193" s="89">
        <f t="shared" si="183"/>
        <v>1.1706948640483383</v>
      </c>
      <c r="L2193" s="82">
        <f t="shared" si="185"/>
        <v>5.356843970724479</v>
      </c>
      <c r="M2193" s="83">
        <f t="shared" si="186"/>
        <v>144.67473837868496</v>
      </c>
    </row>
    <row r="2194" spans="1:13" ht="15">
      <c r="A2194" s="22" t="s">
        <v>3783</v>
      </c>
      <c r="B2194" s="10" t="s">
        <v>3728</v>
      </c>
      <c r="C2194" s="11" t="s">
        <v>145</v>
      </c>
      <c r="D2194" s="12">
        <v>0.36</v>
      </c>
      <c r="E2194" s="13">
        <v>28200</v>
      </c>
      <c r="F2194" s="14">
        <f t="shared" si="184"/>
        <v>2.82</v>
      </c>
      <c r="G2194" s="1">
        <v>4.703570315758079</v>
      </c>
      <c r="H2194" s="16">
        <f t="shared" si="187"/>
        <v>166.79327360844252</v>
      </c>
      <c r="I2194" s="15">
        <v>6.8</v>
      </c>
      <c r="J2194" s="89">
        <v>5.81</v>
      </c>
      <c r="K2194" s="89">
        <f t="shared" si="183"/>
        <v>1.1703958691910499</v>
      </c>
      <c r="L2194" s="82">
        <f t="shared" si="185"/>
        <v>4.703570315758079</v>
      </c>
      <c r="M2194" s="83">
        <f t="shared" si="186"/>
        <v>144.57102888880777</v>
      </c>
    </row>
    <row r="2195" spans="1:13" ht="15">
      <c r="A2195" s="22"/>
      <c r="B2195" s="10" t="s">
        <v>3773</v>
      </c>
      <c r="C2195" s="11" t="s">
        <v>145</v>
      </c>
      <c r="D2195" s="12"/>
      <c r="E2195" s="13"/>
      <c r="F2195" s="14"/>
      <c r="G2195" s="1"/>
      <c r="H2195" s="16"/>
      <c r="I2195" s="15"/>
      <c r="J2195" s="89"/>
      <c r="K2195" s="89"/>
      <c r="L2195" s="82">
        <f t="shared" si="185"/>
        <v>0</v>
      </c>
      <c r="M2195" s="83" t="e">
        <f t="shared" si="186"/>
        <v>#DIV/0!</v>
      </c>
    </row>
    <row r="2196" spans="1:13" ht="15">
      <c r="A2196" s="22" t="s">
        <v>3784</v>
      </c>
      <c r="B2196" s="10" t="s">
        <v>3757</v>
      </c>
      <c r="C2196" s="11" t="s">
        <v>145</v>
      </c>
      <c r="D2196" s="12">
        <v>0.24</v>
      </c>
      <c r="E2196" s="13">
        <v>18800</v>
      </c>
      <c r="F2196" s="14">
        <f t="shared" si="184"/>
        <v>1.88</v>
      </c>
      <c r="G2196" s="1">
        <v>3.13571354383872</v>
      </c>
      <c r="H2196" s="16">
        <f t="shared" si="187"/>
        <v>166.79327360844258</v>
      </c>
      <c r="I2196" s="15">
        <v>4.53</v>
      </c>
      <c r="J2196" s="89">
        <v>3.88</v>
      </c>
      <c r="K2196" s="89">
        <f aca="true" t="shared" si="188" ref="K2196:K2248">I2196/J2196</f>
        <v>1.1675257731958764</v>
      </c>
      <c r="L2196" s="82">
        <f t="shared" si="185"/>
        <v>3.13571354383872</v>
      </c>
      <c r="M2196" s="83">
        <f t="shared" si="186"/>
        <v>144.46472666168364</v>
      </c>
    </row>
    <row r="2197" spans="1:13" ht="15">
      <c r="A2197" s="22" t="s">
        <v>3785</v>
      </c>
      <c r="B2197" s="10" t="s">
        <v>3724</v>
      </c>
      <c r="C2197" s="11" t="s">
        <v>145</v>
      </c>
      <c r="D2197" s="12">
        <v>0.2</v>
      </c>
      <c r="E2197" s="13">
        <v>15700</v>
      </c>
      <c r="F2197" s="14">
        <f t="shared" si="184"/>
        <v>1.57</v>
      </c>
      <c r="G2197" s="1">
        <v>2.6130946198656</v>
      </c>
      <c r="H2197" s="16">
        <f t="shared" si="187"/>
        <v>166.4391477621401</v>
      </c>
      <c r="I2197" s="15">
        <v>3.78</v>
      </c>
      <c r="J2197" s="89">
        <v>3.23</v>
      </c>
      <c r="K2197" s="89">
        <f t="shared" si="188"/>
        <v>1.1702786377708978</v>
      </c>
      <c r="L2197" s="82">
        <f t="shared" si="185"/>
        <v>2.6130946198656</v>
      </c>
      <c r="M2197" s="83">
        <f t="shared" si="186"/>
        <v>144.65607067050706</v>
      </c>
    </row>
    <row r="2198" spans="1:13" ht="15">
      <c r="A2198" s="22" t="s">
        <v>3786</v>
      </c>
      <c r="B2198" s="10" t="s">
        <v>3726</v>
      </c>
      <c r="C2198" s="11" t="s">
        <v>145</v>
      </c>
      <c r="D2198" s="12">
        <v>0.18</v>
      </c>
      <c r="E2198" s="13">
        <v>14100</v>
      </c>
      <c r="F2198" s="14">
        <f t="shared" si="184"/>
        <v>1.41</v>
      </c>
      <c r="G2198" s="1">
        <v>2.3517851578790396</v>
      </c>
      <c r="H2198" s="16">
        <f t="shared" si="187"/>
        <v>166.79327360844252</v>
      </c>
      <c r="I2198" s="15">
        <v>3.4</v>
      </c>
      <c r="J2198" s="89">
        <v>2.91</v>
      </c>
      <c r="K2198" s="89">
        <f t="shared" si="188"/>
        <v>1.1683848797250858</v>
      </c>
      <c r="L2198" s="82">
        <f t="shared" si="185"/>
        <v>2.3517851578790396</v>
      </c>
      <c r="M2198" s="83">
        <f t="shared" si="186"/>
        <v>144.57102888880777</v>
      </c>
    </row>
    <row r="2199" spans="1:13" ht="15">
      <c r="A2199" s="22" t="s">
        <v>3787</v>
      </c>
      <c r="B2199" s="10" t="s">
        <v>3728</v>
      </c>
      <c r="C2199" s="11" t="s">
        <v>145</v>
      </c>
      <c r="D2199" s="12">
        <v>0.16</v>
      </c>
      <c r="E2199" s="13">
        <v>12600</v>
      </c>
      <c r="F2199" s="14">
        <f t="shared" si="184"/>
        <v>1.26</v>
      </c>
      <c r="G2199" s="1">
        <v>2.0904756958924797</v>
      </c>
      <c r="H2199" s="16">
        <f t="shared" si="187"/>
        <v>165.91076951527617</v>
      </c>
      <c r="I2199" s="15">
        <v>3.02</v>
      </c>
      <c r="J2199" s="89">
        <v>2.58</v>
      </c>
      <c r="K2199" s="89">
        <f t="shared" si="188"/>
        <v>1.1705426356589148</v>
      </c>
      <c r="L2199" s="82">
        <f t="shared" si="185"/>
        <v>2.0904756958924797</v>
      </c>
      <c r="M2199" s="83">
        <f t="shared" si="186"/>
        <v>144.46472666168367</v>
      </c>
    </row>
    <row r="2200" spans="1:13" ht="15">
      <c r="A2200" s="22" t="s">
        <v>3788</v>
      </c>
      <c r="B2200" s="10" t="s">
        <v>3789</v>
      </c>
      <c r="C2200" s="11" t="s">
        <v>16</v>
      </c>
      <c r="D2200" s="12"/>
      <c r="E2200" s="13"/>
      <c r="F2200" s="14"/>
      <c r="G2200" s="1"/>
      <c r="H2200" s="16"/>
      <c r="I2200" s="15"/>
      <c r="J2200" s="89"/>
      <c r="K2200" s="89"/>
      <c r="L2200" s="82">
        <f t="shared" si="185"/>
        <v>0</v>
      </c>
      <c r="M2200" s="83" t="e">
        <f t="shared" si="186"/>
        <v>#DIV/0!</v>
      </c>
    </row>
    <row r="2201" spans="1:13" ht="15">
      <c r="A2201" s="22" t="s">
        <v>3790</v>
      </c>
      <c r="B2201" s="10" t="s">
        <v>3757</v>
      </c>
      <c r="C2201" s="11" t="s">
        <v>16</v>
      </c>
      <c r="D2201" s="12">
        <v>0.061</v>
      </c>
      <c r="E2201" s="13">
        <v>4800</v>
      </c>
      <c r="F2201" s="14">
        <f t="shared" si="184"/>
        <v>0.48</v>
      </c>
      <c r="G2201" s="1">
        <v>0.7969938590590079</v>
      </c>
      <c r="H2201" s="16">
        <f t="shared" si="187"/>
        <v>166.04038730396</v>
      </c>
      <c r="I2201" s="15">
        <v>1.15</v>
      </c>
      <c r="J2201" s="89">
        <v>0.98</v>
      </c>
      <c r="K2201" s="89">
        <f t="shared" si="188"/>
        <v>1.173469387755102</v>
      </c>
      <c r="L2201" s="82">
        <f t="shared" si="185"/>
        <v>0.7969938590590079</v>
      </c>
      <c r="M2201" s="83">
        <f t="shared" si="186"/>
        <v>144.29220337503955</v>
      </c>
    </row>
    <row r="2202" spans="1:13" ht="15">
      <c r="A2202" s="22" t="s">
        <v>3791</v>
      </c>
      <c r="B2202" s="10" t="s">
        <v>3724</v>
      </c>
      <c r="C2202" s="11" t="s">
        <v>16</v>
      </c>
      <c r="D2202" s="12">
        <v>0.056</v>
      </c>
      <c r="E2202" s="13">
        <v>4400</v>
      </c>
      <c r="F2202" s="14">
        <f t="shared" si="184"/>
        <v>0.44</v>
      </c>
      <c r="G2202" s="1">
        <v>0.7316664935623678</v>
      </c>
      <c r="H2202" s="16">
        <f t="shared" si="187"/>
        <v>166.28783944599266</v>
      </c>
      <c r="I2202" s="15">
        <v>1.06</v>
      </c>
      <c r="J2202" s="89">
        <v>0.9</v>
      </c>
      <c r="K2202" s="89">
        <f t="shared" si="188"/>
        <v>1.1777777777777778</v>
      </c>
      <c r="L2202" s="82">
        <f t="shared" si="185"/>
        <v>0.7316664935623678</v>
      </c>
      <c r="M2202" s="83">
        <f t="shared" si="186"/>
        <v>144.87474953773386</v>
      </c>
    </row>
    <row r="2203" spans="1:13" ht="15">
      <c r="A2203" s="22" t="s">
        <v>3792</v>
      </c>
      <c r="B2203" s="10" t="s">
        <v>3726</v>
      </c>
      <c r="C2203" s="11" t="s">
        <v>16</v>
      </c>
      <c r="D2203" s="12">
        <v>0.054</v>
      </c>
      <c r="E2203" s="13">
        <v>4200</v>
      </c>
      <c r="F2203" s="14">
        <f t="shared" si="184"/>
        <v>0.42</v>
      </c>
      <c r="G2203" s="1">
        <v>0.7055355473637119</v>
      </c>
      <c r="H2203" s="16">
        <f t="shared" si="187"/>
        <v>167.98465413421712</v>
      </c>
      <c r="I2203" s="15">
        <v>1.02</v>
      </c>
      <c r="J2203" s="89">
        <v>0.87</v>
      </c>
      <c r="K2203" s="89">
        <f t="shared" si="188"/>
        <v>1.1724137931034484</v>
      </c>
      <c r="L2203" s="82">
        <f t="shared" si="185"/>
        <v>0.7055355473637119</v>
      </c>
      <c r="M2203" s="83">
        <f t="shared" si="186"/>
        <v>144.57102888880777</v>
      </c>
    </row>
    <row r="2204" spans="1:13" ht="15">
      <c r="A2204" s="22" t="s">
        <v>3793</v>
      </c>
      <c r="B2204" s="10" t="s">
        <v>3728</v>
      </c>
      <c r="C2204" s="11" t="s">
        <v>16</v>
      </c>
      <c r="D2204" s="12">
        <v>0.047</v>
      </c>
      <c r="E2204" s="13">
        <v>3700</v>
      </c>
      <c r="F2204" s="14">
        <f t="shared" si="184"/>
        <v>0.37</v>
      </c>
      <c r="G2204" s="1">
        <v>0.6140772356684159</v>
      </c>
      <c r="H2204" s="16">
        <f t="shared" si="187"/>
        <v>165.9668204509232</v>
      </c>
      <c r="I2204" s="15">
        <v>0.89</v>
      </c>
      <c r="J2204" s="89">
        <v>0.76</v>
      </c>
      <c r="K2204" s="89">
        <f t="shared" si="188"/>
        <v>1.1710526315789473</v>
      </c>
      <c r="L2204" s="82">
        <f t="shared" si="185"/>
        <v>0.6140772356684159</v>
      </c>
      <c r="M2204" s="83">
        <f t="shared" si="186"/>
        <v>144.93290881093245</v>
      </c>
    </row>
    <row r="2205" spans="1:13" ht="30">
      <c r="A2205" s="22" t="s">
        <v>3794</v>
      </c>
      <c r="B2205" s="10" t="s">
        <v>3795</v>
      </c>
      <c r="C2205" s="11" t="s">
        <v>16</v>
      </c>
      <c r="D2205" s="12"/>
      <c r="E2205" s="13"/>
      <c r="F2205" s="14"/>
      <c r="G2205" s="1"/>
      <c r="H2205" s="16"/>
      <c r="I2205" s="15"/>
      <c r="J2205" s="89"/>
      <c r="K2205" s="89"/>
      <c r="L2205" s="82">
        <f t="shared" si="185"/>
        <v>0</v>
      </c>
      <c r="M2205" s="83" t="e">
        <f t="shared" si="186"/>
        <v>#DIV/0!</v>
      </c>
    </row>
    <row r="2206" spans="1:13" ht="15">
      <c r="A2206" s="22"/>
      <c r="B2206" s="10" t="s">
        <v>3796</v>
      </c>
      <c r="C2206" s="11" t="s">
        <v>16</v>
      </c>
      <c r="D2206" s="12"/>
      <c r="E2206" s="13"/>
      <c r="F2206" s="14"/>
      <c r="G2206" s="1"/>
      <c r="H2206" s="16"/>
      <c r="I2206" s="15"/>
      <c r="J2206" s="89"/>
      <c r="K2206" s="89"/>
      <c r="L2206" s="82">
        <f t="shared" si="185"/>
        <v>0</v>
      </c>
      <c r="M2206" s="83" t="e">
        <f t="shared" si="186"/>
        <v>#DIV/0!</v>
      </c>
    </row>
    <row r="2207" spans="1:13" ht="15">
      <c r="A2207" s="22" t="s">
        <v>3797</v>
      </c>
      <c r="B2207" s="10" t="s">
        <v>3757</v>
      </c>
      <c r="C2207" s="11" t="s">
        <v>16</v>
      </c>
      <c r="D2207" s="12">
        <v>0.83</v>
      </c>
      <c r="E2207" s="13">
        <v>65100</v>
      </c>
      <c r="F2207" s="14">
        <f t="shared" si="184"/>
        <v>6.51</v>
      </c>
      <c r="G2207" s="1">
        <v>10.844342672442238</v>
      </c>
      <c r="H2207" s="16">
        <f t="shared" si="187"/>
        <v>166.57976455364422</v>
      </c>
      <c r="I2207" s="15">
        <v>15.68</v>
      </c>
      <c r="J2207" s="89">
        <v>13.4</v>
      </c>
      <c r="K2207" s="89">
        <f t="shared" si="188"/>
        <v>1.1701492537313432</v>
      </c>
      <c r="L2207" s="82">
        <f t="shared" si="185"/>
        <v>10.844342672442238</v>
      </c>
      <c r="M2207" s="83">
        <f t="shared" si="186"/>
        <v>144.59152088439797</v>
      </c>
    </row>
    <row r="2208" spans="1:13" ht="15">
      <c r="A2208" s="22" t="s">
        <v>3798</v>
      </c>
      <c r="B2208" s="10" t="s">
        <v>3724</v>
      </c>
      <c r="C2208" s="11" t="s">
        <v>16</v>
      </c>
      <c r="D2208" s="12">
        <v>0.74</v>
      </c>
      <c r="E2208" s="13">
        <v>58100</v>
      </c>
      <c r="F2208" s="14">
        <f t="shared" si="184"/>
        <v>5.81</v>
      </c>
      <c r="G2208" s="1">
        <v>9.66845009350272</v>
      </c>
      <c r="H2208" s="16">
        <f t="shared" si="187"/>
        <v>166.41050074875594</v>
      </c>
      <c r="I2208" s="15">
        <v>13.98</v>
      </c>
      <c r="J2208" s="89">
        <v>11.95</v>
      </c>
      <c r="K2208" s="89">
        <f t="shared" si="188"/>
        <v>1.1698744769874478</v>
      </c>
      <c r="L2208" s="82">
        <f t="shared" si="185"/>
        <v>9.66845009350272</v>
      </c>
      <c r="M2208" s="83">
        <f t="shared" si="186"/>
        <v>144.5940131541319</v>
      </c>
    </row>
    <row r="2209" spans="1:13" ht="15">
      <c r="A2209" s="22" t="s">
        <v>3799</v>
      </c>
      <c r="B2209" s="10" t="s">
        <v>3726</v>
      </c>
      <c r="C2209" s="11" t="s">
        <v>16</v>
      </c>
      <c r="D2209" s="12">
        <v>0.71</v>
      </c>
      <c r="E2209" s="13">
        <v>55700</v>
      </c>
      <c r="F2209" s="14">
        <f t="shared" si="184"/>
        <v>5.57</v>
      </c>
      <c r="G2209" s="1">
        <v>9.276485900522879</v>
      </c>
      <c r="H2209" s="16">
        <f t="shared" si="187"/>
        <v>166.54373250489908</v>
      </c>
      <c r="I2209" s="15">
        <v>13.42</v>
      </c>
      <c r="J2209" s="89">
        <v>11.46</v>
      </c>
      <c r="K2209" s="89">
        <f t="shared" si="188"/>
        <v>1.1710296684118673</v>
      </c>
      <c r="L2209" s="82">
        <f t="shared" si="185"/>
        <v>9.276485900522879</v>
      </c>
      <c r="M2209" s="83">
        <f t="shared" si="186"/>
        <v>144.66685061466615</v>
      </c>
    </row>
    <row r="2210" spans="1:13" ht="15">
      <c r="A2210" s="22" t="s">
        <v>3800</v>
      </c>
      <c r="B2210" s="10" t="s">
        <v>3728</v>
      </c>
      <c r="C2210" s="11" t="s">
        <v>16</v>
      </c>
      <c r="D2210" s="12">
        <v>0.64</v>
      </c>
      <c r="E2210" s="13">
        <v>50200</v>
      </c>
      <c r="F2210" s="14">
        <f t="shared" si="184"/>
        <v>5.02</v>
      </c>
      <c r="G2210" s="1">
        <v>8.361902783569919</v>
      </c>
      <c r="H2210" s="16">
        <f t="shared" si="187"/>
        <v>166.57176859701036</v>
      </c>
      <c r="I2210" s="15">
        <v>12.09</v>
      </c>
      <c r="J2210" s="89">
        <v>10.33</v>
      </c>
      <c r="K2210" s="89">
        <f t="shared" si="188"/>
        <v>1.1703775411423039</v>
      </c>
      <c r="L2210" s="82">
        <f t="shared" si="185"/>
        <v>8.361902783569919</v>
      </c>
      <c r="M2210" s="83">
        <f t="shared" si="186"/>
        <v>144.5843166671983</v>
      </c>
    </row>
    <row r="2211" spans="1:13" ht="15">
      <c r="A2211" s="22"/>
      <c r="B2211" s="10" t="s">
        <v>3801</v>
      </c>
      <c r="C2211" s="11" t="s">
        <v>16</v>
      </c>
      <c r="D2211" s="12"/>
      <c r="E2211" s="13"/>
      <c r="F2211" s="14"/>
      <c r="G2211" s="1"/>
      <c r="H2211" s="16"/>
      <c r="I2211" s="15"/>
      <c r="J2211" s="89"/>
      <c r="K2211" s="89"/>
      <c r="L2211" s="82">
        <f t="shared" si="185"/>
        <v>0</v>
      </c>
      <c r="M2211" s="83" t="e">
        <f t="shared" si="186"/>
        <v>#DIV/0!</v>
      </c>
    </row>
    <row r="2212" spans="1:13" ht="15">
      <c r="A2212" s="22" t="s">
        <v>3802</v>
      </c>
      <c r="B2212" s="10" t="s">
        <v>3757</v>
      </c>
      <c r="C2212" s="11" t="s">
        <v>16</v>
      </c>
      <c r="D2212" s="12">
        <v>0.89</v>
      </c>
      <c r="E2212" s="13">
        <v>69800</v>
      </c>
      <c r="F2212" s="14">
        <f t="shared" si="184"/>
        <v>6.98</v>
      </c>
      <c r="G2212" s="1">
        <v>11.628271058401918</v>
      </c>
      <c r="H2212" s="16">
        <f t="shared" si="187"/>
        <v>166.5941412378498</v>
      </c>
      <c r="I2212" s="15">
        <v>16.82</v>
      </c>
      <c r="J2212" s="89">
        <v>14.37</v>
      </c>
      <c r="K2212" s="89">
        <f t="shared" si="188"/>
        <v>1.1704940848990955</v>
      </c>
      <c r="L2212" s="82">
        <f t="shared" si="185"/>
        <v>11.628271058401918</v>
      </c>
      <c r="M2212" s="83">
        <f t="shared" si="186"/>
        <v>144.64747093977343</v>
      </c>
    </row>
    <row r="2213" spans="1:13" ht="15">
      <c r="A2213" s="22" t="s">
        <v>3803</v>
      </c>
      <c r="B2213" s="10" t="s">
        <v>3724</v>
      </c>
      <c r="C2213" s="11" t="s">
        <v>16</v>
      </c>
      <c r="D2213" s="12">
        <v>0.78</v>
      </c>
      <c r="E2213" s="13">
        <v>61200</v>
      </c>
      <c r="F2213" s="14">
        <f t="shared" si="184"/>
        <v>6.12</v>
      </c>
      <c r="G2213" s="1">
        <v>10.191069017475836</v>
      </c>
      <c r="H2213" s="16">
        <f t="shared" si="187"/>
        <v>166.52073557967051</v>
      </c>
      <c r="I2213" s="15">
        <v>14.74</v>
      </c>
      <c r="J2213" s="89">
        <v>12.59</v>
      </c>
      <c r="K2213" s="89">
        <f t="shared" si="188"/>
        <v>1.17077045274027</v>
      </c>
      <c r="L2213" s="82">
        <f t="shared" si="185"/>
        <v>10.191069017475836</v>
      </c>
      <c r="M2213" s="83">
        <f t="shared" si="186"/>
        <v>144.6364456439611</v>
      </c>
    </row>
    <row r="2214" spans="1:13" ht="15">
      <c r="A2214" s="22" t="s">
        <v>3804</v>
      </c>
      <c r="B2214" s="10" t="s">
        <v>3726</v>
      </c>
      <c r="C2214" s="11" t="s">
        <v>16</v>
      </c>
      <c r="D2214" s="12">
        <v>0.75</v>
      </c>
      <c r="E2214" s="13">
        <v>58800</v>
      </c>
      <c r="F2214" s="14">
        <f t="shared" si="184"/>
        <v>5.88</v>
      </c>
      <c r="G2214" s="1">
        <v>9.799104824495998</v>
      </c>
      <c r="H2214" s="16">
        <f t="shared" si="187"/>
        <v>166.65144259346937</v>
      </c>
      <c r="I2214" s="15">
        <v>14.17</v>
      </c>
      <c r="J2214" s="89">
        <v>12.11</v>
      </c>
      <c r="K2214" s="89">
        <f t="shared" si="188"/>
        <v>1.170107349298101</v>
      </c>
      <c r="L2214" s="82">
        <f t="shared" si="185"/>
        <v>9.799104824495998</v>
      </c>
      <c r="M2214" s="83">
        <f t="shared" si="186"/>
        <v>144.6050456014875</v>
      </c>
    </row>
    <row r="2215" spans="1:13" ht="15">
      <c r="A2215" s="22" t="s">
        <v>3805</v>
      </c>
      <c r="B2215" s="10" t="s">
        <v>3728</v>
      </c>
      <c r="C2215" s="11" t="s">
        <v>16</v>
      </c>
      <c r="D2215" s="12">
        <v>0.68</v>
      </c>
      <c r="E2215" s="13">
        <v>53300</v>
      </c>
      <c r="F2215" s="14">
        <f t="shared" si="184"/>
        <v>5.33</v>
      </c>
      <c r="G2215" s="1">
        <v>8.88452170754304</v>
      </c>
      <c r="H2215" s="16">
        <f t="shared" si="187"/>
        <v>166.6889626180683</v>
      </c>
      <c r="I2215" s="15">
        <v>12.85</v>
      </c>
      <c r="J2215" s="89">
        <v>10.98</v>
      </c>
      <c r="K2215" s="89">
        <f t="shared" si="188"/>
        <v>1.1703096539162112</v>
      </c>
      <c r="L2215" s="82">
        <f t="shared" si="185"/>
        <v>8.88452170754304</v>
      </c>
      <c r="M2215" s="83">
        <f t="shared" si="186"/>
        <v>144.63355961064545</v>
      </c>
    </row>
    <row r="2216" spans="1:13" ht="30">
      <c r="A2216" s="22" t="s">
        <v>3806</v>
      </c>
      <c r="B2216" s="10" t="s">
        <v>3807</v>
      </c>
      <c r="C2216" s="11" t="s">
        <v>62</v>
      </c>
      <c r="D2216" s="12">
        <v>0.258</v>
      </c>
      <c r="E2216" s="13">
        <v>20200</v>
      </c>
      <c r="F2216" s="14">
        <f t="shared" si="184"/>
        <v>2.02</v>
      </c>
      <c r="G2216" s="1">
        <v>3.370892059626623</v>
      </c>
      <c r="H2216" s="16">
        <f t="shared" si="187"/>
        <v>166.87584453597145</v>
      </c>
      <c r="I2216" s="15">
        <v>4.87</v>
      </c>
      <c r="J2216" s="89">
        <v>4.17</v>
      </c>
      <c r="K2216" s="89">
        <f t="shared" si="188"/>
        <v>1.1678657074340528</v>
      </c>
      <c r="L2216" s="82">
        <f t="shared" si="185"/>
        <v>3.370892059626623</v>
      </c>
      <c r="M2216" s="83">
        <f t="shared" si="186"/>
        <v>144.47214309613418</v>
      </c>
    </row>
    <row r="2217" spans="1:13" ht="30">
      <c r="A2217" s="22" t="s">
        <v>3808</v>
      </c>
      <c r="B2217" s="10" t="s">
        <v>3809</v>
      </c>
      <c r="C2217" s="11" t="s">
        <v>62</v>
      </c>
      <c r="D2217" s="12">
        <v>0.326</v>
      </c>
      <c r="E2217" s="13">
        <v>25600</v>
      </c>
      <c r="F2217" s="14">
        <f t="shared" si="184"/>
        <v>2.56</v>
      </c>
      <c r="G2217" s="1">
        <v>4.259344230380928</v>
      </c>
      <c r="H2217" s="16">
        <f t="shared" si="187"/>
        <v>166.380633999255</v>
      </c>
      <c r="I2217" s="15">
        <v>6.16</v>
      </c>
      <c r="J2217" s="89">
        <v>5.26</v>
      </c>
      <c r="K2217" s="89">
        <f t="shared" si="188"/>
        <v>1.1711026615969582</v>
      </c>
      <c r="L2217" s="82">
        <f t="shared" si="185"/>
        <v>4.259344230380928</v>
      </c>
      <c r="M2217" s="83">
        <f t="shared" si="186"/>
        <v>144.6232017610159</v>
      </c>
    </row>
    <row r="2218" spans="1:13" ht="30">
      <c r="A2218" s="22" t="s">
        <v>3810</v>
      </c>
      <c r="B2218" s="10" t="s">
        <v>3811</v>
      </c>
      <c r="C2218" s="11" t="s">
        <v>62</v>
      </c>
      <c r="D2218" s="12">
        <v>0.145</v>
      </c>
      <c r="E2218" s="13">
        <v>11400</v>
      </c>
      <c r="F2218" s="14">
        <f t="shared" si="184"/>
        <v>1.14</v>
      </c>
      <c r="G2218" s="1">
        <v>1.89449359940256</v>
      </c>
      <c r="H2218" s="16">
        <f t="shared" si="187"/>
        <v>166.1836490704</v>
      </c>
      <c r="I2218" s="15">
        <v>2.74</v>
      </c>
      <c r="J2218" s="89">
        <v>2.34</v>
      </c>
      <c r="K2218" s="89">
        <f t="shared" si="188"/>
        <v>1.170940170940171</v>
      </c>
      <c r="L2218" s="82">
        <f t="shared" si="185"/>
        <v>1.89449359940256</v>
      </c>
      <c r="M2218" s="83">
        <f t="shared" si="186"/>
        <v>144.62967839342798</v>
      </c>
    </row>
    <row r="2219" spans="1:13" ht="15">
      <c r="A2219" s="22" t="s">
        <v>3812</v>
      </c>
      <c r="B2219" s="10" t="s">
        <v>3813</v>
      </c>
      <c r="C2219" s="11" t="s">
        <v>16</v>
      </c>
      <c r="D2219" s="12"/>
      <c r="E2219" s="13"/>
      <c r="F2219" s="14"/>
      <c r="G2219" s="1"/>
      <c r="H2219" s="16"/>
      <c r="I2219" s="15"/>
      <c r="J2219" s="89"/>
      <c r="K2219" s="89"/>
      <c r="L2219" s="82">
        <f t="shared" si="185"/>
        <v>0</v>
      </c>
      <c r="M2219" s="83" t="e">
        <f t="shared" si="186"/>
        <v>#DIV/0!</v>
      </c>
    </row>
    <row r="2220" spans="1:13" ht="15">
      <c r="A2220" s="22"/>
      <c r="B2220" s="10" t="s">
        <v>3814</v>
      </c>
      <c r="C2220" s="11" t="s">
        <v>16</v>
      </c>
      <c r="D2220" s="12"/>
      <c r="E2220" s="13"/>
      <c r="F2220" s="14"/>
      <c r="G2220" s="1"/>
      <c r="H2220" s="16"/>
      <c r="I2220" s="15"/>
      <c r="J2220" s="89"/>
      <c r="K2220" s="89"/>
      <c r="L2220" s="82">
        <f t="shared" si="185"/>
        <v>0</v>
      </c>
      <c r="M2220" s="83" t="e">
        <f t="shared" si="186"/>
        <v>#DIV/0!</v>
      </c>
    </row>
    <row r="2221" spans="1:13" ht="15">
      <c r="A2221" s="22" t="s">
        <v>3815</v>
      </c>
      <c r="B2221" s="10" t="s">
        <v>3757</v>
      </c>
      <c r="C2221" s="11" t="s">
        <v>16</v>
      </c>
      <c r="D2221" s="12">
        <v>1.84</v>
      </c>
      <c r="E2221" s="13">
        <v>144400</v>
      </c>
      <c r="F2221" s="14">
        <f t="shared" si="184"/>
        <v>14.44</v>
      </c>
      <c r="G2221" s="1">
        <v>24.04047050276352</v>
      </c>
      <c r="H2221" s="16">
        <f t="shared" si="187"/>
        <v>166.48525278922105</v>
      </c>
      <c r="I2221" s="15">
        <v>34.77</v>
      </c>
      <c r="J2221" s="89">
        <v>29.71</v>
      </c>
      <c r="K2221" s="89">
        <f t="shared" si="188"/>
        <v>1.1703130259171997</v>
      </c>
      <c r="L2221" s="82">
        <f t="shared" si="185"/>
        <v>24.04047050276352</v>
      </c>
      <c r="M2221" s="83">
        <f t="shared" si="186"/>
        <v>144.63111275631272</v>
      </c>
    </row>
    <row r="2222" spans="1:13" ht="15">
      <c r="A2222" s="22" t="s">
        <v>3816</v>
      </c>
      <c r="B2222" s="10" t="s">
        <v>3724</v>
      </c>
      <c r="C2222" s="11" t="s">
        <v>16</v>
      </c>
      <c r="D2222" s="12">
        <v>1.62</v>
      </c>
      <c r="E2222" s="13">
        <v>127100</v>
      </c>
      <c r="F2222" s="14">
        <f t="shared" si="184"/>
        <v>12.71</v>
      </c>
      <c r="G2222" s="1">
        <v>21.166066420911356</v>
      </c>
      <c r="H2222" s="16">
        <f t="shared" si="187"/>
        <v>166.53081369717822</v>
      </c>
      <c r="I2222" s="15">
        <v>30.61</v>
      </c>
      <c r="J2222" s="89">
        <v>26.16</v>
      </c>
      <c r="K2222" s="89">
        <f t="shared" si="188"/>
        <v>1.1701070336391437</v>
      </c>
      <c r="L2222" s="82">
        <f t="shared" si="185"/>
        <v>21.166066420911356</v>
      </c>
      <c r="M2222" s="83">
        <f t="shared" si="186"/>
        <v>144.61827432308516</v>
      </c>
    </row>
    <row r="2223" spans="1:13" ht="15">
      <c r="A2223" s="22" t="s">
        <v>3817</v>
      </c>
      <c r="B2223" s="10" t="s">
        <v>3726</v>
      </c>
      <c r="C2223" s="11" t="s">
        <v>16</v>
      </c>
      <c r="D2223" s="12">
        <v>1.55</v>
      </c>
      <c r="E2223" s="13">
        <v>121600</v>
      </c>
      <c r="F2223" s="14">
        <f t="shared" si="184"/>
        <v>12.16</v>
      </c>
      <c r="G2223" s="1">
        <v>20.2514833039584</v>
      </c>
      <c r="H2223" s="16">
        <f t="shared" si="187"/>
        <v>166.5418034865</v>
      </c>
      <c r="I2223" s="15">
        <v>29.29</v>
      </c>
      <c r="J2223" s="89">
        <v>25.03</v>
      </c>
      <c r="K2223" s="89">
        <f t="shared" si="188"/>
        <v>1.1701957650819017</v>
      </c>
      <c r="L2223" s="82">
        <f t="shared" si="185"/>
        <v>20.2514833039584</v>
      </c>
      <c r="M2223" s="83">
        <f t="shared" si="186"/>
        <v>144.63138112098147</v>
      </c>
    </row>
    <row r="2224" spans="1:13" ht="15">
      <c r="A2224" s="22" t="s">
        <v>3818</v>
      </c>
      <c r="B2224" s="10" t="s">
        <v>3728</v>
      </c>
      <c r="C2224" s="11" t="s">
        <v>16</v>
      </c>
      <c r="D2224" s="12">
        <v>1.41</v>
      </c>
      <c r="E2224" s="13">
        <v>110600</v>
      </c>
      <c r="F2224" s="14">
        <f t="shared" si="184"/>
        <v>11.06</v>
      </c>
      <c r="G2224" s="1">
        <v>18.422317070052475</v>
      </c>
      <c r="H2224" s="16">
        <f t="shared" si="187"/>
        <v>166.5670621162068</v>
      </c>
      <c r="I2224" s="15">
        <v>26.64</v>
      </c>
      <c r="J2224" s="89">
        <v>22.77</v>
      </c>
      <c r="K2224" s="89">
        <f t="shared" si="188"/>
        <v>1.1699604743083005</v>
      </c>
      <c r="L2224" s="82">
        <f t="shared" si="185"/>
        <v>18.422317070052475</v>
      </c>
      <c r="M2224" s="83">
        <f t="shared" si="186"/>
        <v>144.60721688102026</v>
      </c>
    </row>
    <row r="2225" spans="1:13" ht="15">
      <c r="A2225" s="22"/>
      <c r="B2225" s="10" t="s">
        <v>3819</v>
      </c>
      <c r="C2225" s="11" t="s">
        <v>16</v>
      </c>
      <c r="D2225" s="12"/>
      <c r="E2225" s="13"/>
      <c r="F2225" s="14"/>
      <c r="G2225" s="1"/>
      <c r="H2225" s="16"/>
      <c r="I2225" s="15"/>
      <c r="J2225" s="89"/>
      <c r="K2225" s="89"/>
      <c r="L2225" s="82">
        <f t="shared" si="185"/>
        <v>0</v>
      </c>
      <c r="M2225" s="83" t="e">
        <f t="shared" si="186"/>
        <v>#DIV/0!</v>
      </c>
    </row>
    <row r="2226" spans="1:13" ht="15">
      <c r="A2226" s="22" t="s">
        <v>3820</v>
      </c>
      <c r="B2226" s="10" t="s">
        <v>3757</v>
      </c>
      <c r="C2226" s="11" t="s">
        <v>16</v>
      </c>
      <c r="D2226" s="12">
        <v>1.81</v>
      </c>
      <c r="E2226" s="13">
        <v>142000</v>
      </c>
      <c r="F2226" s="14">
        <f t="shared" si="184"/>
        <v>14.2</v>
      </c>
      <c r="G2226" s="1">
        <v>23.648506309783684</v>
      </c>
      <c r="H2226" s="16">
        <f t="shared" si="187"/>
        <v>166.5387768294626</v>
      </c>
      <c r="I2226" s="15">
        <v>34.2</v>
      </c>
      <c r="J2226" s="89">
        <v>29.23</v>
      </c>
      <c r="K2226" s="89">
        <f t="shared" si="188"/>
        <v>1.1700307902839548</v>
      </c>
      <c r="L2226" s="82">
        <f t="shared" si="185"/>
        <v>23.648506309783684</v>
      </c>
      <c r="M2226" s="83">
        <f t="shared" si="186"/>
        <v>144.61801329858636</v>
      </c>
    </row>
    <row r="2227" spans="1:13" ht="15">
      <c r="A2227" s="22" t="s">
        <v>3821</v>
      </c>
      <c r="B2227" s="10" t="s">
        <v>3724</v>
      </c>
      <c r="C2227" s="11" t="s">
        <v>16</v>
      </c>
      <c r="D2227" s="12">
        <v>1.6</v>
      </c>
      <c r="E2227" s="13">
        <v>125500</v>
      </c>
      <c r="F2227" s="14">
        <f t="shared" si="184"/>
        <v>12.55</v>
      </c>
      <c r="G2227" s="1">
        <v>20.9047569589248</v>
      </c>
      <c r="H2227" s="16">
        <f t="shared" si="187"/>
        <v>166.57176859701036</v>
      </c>
      <c r="I2227" s="15">
        <v>30.23</v>
      </c>
      <c r="J2227" s="89">
        <v>25.83</v>
      </c>
      <c r="K2227" s="89">
        <f t="shared" si="188"/>
        <v>1.170344560588463</v>
      </c>
      <c r="L2227" s="82">
        <f t="shared" si="185"/>
        <v>20.9047569589248</v>
      </c>
      <c r="M2227" s="83">
        <f t="shared" si="186"/>
        <v>144.6082346683012</v>
      </c>
    </row>
    <row r="2228" spans="1:13" ht="15">
      <c r="A2228" s="22" t="s">
        <v>3822</v>
      </c>
      <c r="B2228" s="10" t="s">
        <v>3726</v>
      </c>
      <c r="C2228" s="11" t="s">
        <v>16</v>
      </c>
      <c r="D2228" s="12">
        <v>1.53</v>
      </c>
      <c r="E2228" s="13">
        <v>120000</v>
      </c>
      <c r="F2228" s="14">
        <f t="shared" si="184"/>
        <v>12</v>
      </c>
      <c r="G2228" s="1">
        <v>19.99017384197184</v>
      </c>
      <c r="H2228" s="16">
        <f t="shared" si="187"/>
        <v>166.584782016432</v>
      </c>
      <c r="I2228" s="15">
        <v>28.91</v>
      </c>
      <c r="J2228" s="89">
        <v>24.7</v>
      </c>
      <c r="K2228" s="89">
        <f t="shared" si="188"/>
        <v>1.1704453441295546</v>
      </c>
      <c r="L2228" s="82">
        <f t="shared" si="185"/>
        <v>19.99017384197184</v>
      </c>
      <c r="M2228" s="83">
        <f t="shared" si="186"/>
        <v>144.62105346627794</v>
      </c>
    </row>
    <row r="2229" spans="1:13" ht="15">
      <c r="A2229" s="22" t="s">
        <v>3823</v>
      </c>
      <c r="B2229" s="10" t="s">
        <v>3728</v>
      </c>
      <c r="C2229" s="11" t="s">
        <v>16</v>
      </c>
      <c r="D2229" s="12">
        <v>1.39</v>
      </c>
      <c r="E2229" s="13">
        <v>109000</v>
      </c>
      <c r="F2229" s="14">
        <f t="shared" si="184"/>
        <v>10.9</v>
      </c>
      <c r="G2229" s="1">
        <v>18.161007608065916</v>
      </c>
      <c r="H2229" s="16">
        <f t="shared" si="187"/>
        <v>166.61474869785243</v>
      </c>
      <c r="I2229" s="15">
        <v>26.26</v>
      </c>
      <c r="J2229" s="89">
        <v>22.44</v>
      </c>
      <c r="K2229" s="89">
        <f t="shared" si="188"/>
        <v>1.1702317290552584</v>
      </c>
      <c r="L2229" s="82">
        <f t="shared" si="185"/>
        <v>18.161007608065916</v>
      </c>
      <c r="M2229" s="83">
        <f t="shared" si="186"/>
        <v>144.59550134397307</v>
      </c>
    </row>
    <row r="2230" spans="1:13" ht="30">
      <c r="A2230" s="22" t="s">
        <v>3824</v>
      </c>
      <c r="B2230" s="10" t="s">
        <v>3825</v>
      </c>
      <c r="C2230" s="11" t="s">
        <v>16</v>
      </c>
      <c r="D2230" s="12"/>
      <c r="E2230" s="13"/>
      <c r="F2230" s="14"/>
      <c r="G2230" s="1"/>
      <c r="H2230" s="16"/>
      <c r="I2230" s="15"/>
      <c r="J2230" s="89"/>
      <c r="K2230" s="89"/>
      <c r="L2230" s="82">
        <f t="shared" si="185"/>
        <v>0</v>
      </c>
      <c r="M2230" s="83" t="e">
        <f t="shared" si="186"/>
        <v>#DIV/0!</v>
      </c>
    </row>
    <row r="2231" spans="1:13" ht="15">
      <c r="A2231" s="22"/>
      <c r="B2231" s="10" t="s">
        <v>3814</v>
      </c>
      <c r="C2231" s="11" t="s">
        <v>16</v>
      </c>
      <c r="D2231" s="12"/>
      <c r="E2231" s="13"/>
      <c r="F2231" s="14"/>
      <c r="G2231" s="1"/>
      <c r="H2231" s="16"/>
      <c r="I2231" s="15"/>
      <c r="J2231" s="89"/>
      <c r="K2231" s="89"/>
      <c r="L2231" s="82">
        <f t="shared" si="185"/>
        <v>0</v>
      </c>
      <c r="M2231" s="83" t="e">
        <f t="shared" si="186"/>
        <v>#DIV/0!</v>
      </c>
    </row>
    <row r="2232" spans="1:13" ht="15">
      <c r="A2232" s="22" t="s">
        <v>3826</v>
      </c>
      <c r="B2232" s="10" t="s">
        <v>3757</v>
      </c>
      <c r="C2232" s="11" t="s">
        <v>16</v>
      </c>
      <c r="D2232" s="12">
        <v>2.2</v>
      </c>
      <c r="E2232" s="13">
        <v>172600</v>
      </c>
      <c r="F2232" s="14">
        <f t="shared" si="184"/>
        <v>17.26</v>
      </c>
      <c r="G2232" s="1">
        <v>28.744040818521597</v>
      </c>
      <c r="H2232" s="16">
        <f t="shared" si="187"/>
        <v>166.53557832283659</v>
      </c>
      <c r="I2232" s="15">
        <v>41.57</v>
      </c>
      <c r="J2232" s="89">
        <v>35.52</v>
      </c>
      <c r="K2232" s="89">
        <f t="shared" si="188"/>
        <v>1.1703265765765765</v>
      </c>
      <c r="L2232" s="82">
        <f t="shared" si="185"/>
        <v>28.744040818521597</v>
      </c>
      <c r="M2232" s="83">
        <f t="shared" si="186"/>
        <v>144.62128085072098</v>
      </c>
    </row>
    <row r="2233" spans="1:13" ht="15">
      <c r="A2233" s="22" t="s">
        <v>3827</v>
      </c>
      <c r="B2233" s="10" t="s">
        <v>3724</v>
      </c>
      <c r="C2233" s="11" t="s">
        <v>16</v>
      </c>
      <c r="D2233" s="12">
        <v>1.95</v>
      </c>
      <c r="E2233" s="13">
        <v>153000</v>
      </c>
      <c r="F2233" s="14">
        <f t="shared" si="184"/>
        <v>15.3</v>
      </c>
      <c r="G2233" s="1">
        <v>25.477672543689593</v>
      </c>
      <c r="H2233" s="16">
        <f t="shared" si="187"/>
        <v>166.52073557967054</v>
      </c>
      <c r="I2233" s="15">
        <v>36.85</v>
      </c>
      <c r="J2233" s="89">
        <v>31.49</v>
      </c>
      <c r="K2233" s="89">
        <f t="shared" si="188"/>
        <v>1.1702127659574468</v>
      </c>
      <c r="L2233" s="82">
        <f t="shared" si="185"/>
        <v>25.477672543689593</v>
      </c>
      <c r="M2233" s="83">
        <f t="shared" si="186"/>
        <v>144.6364456439611</v>
      </c>
    </row>
    <row r="2234" spans="1:13" ht="15">
      <c r="A2234" s="22" t="s">
        <v>3828</v>
      </c>
      <c r="B2234" s="10" t="s">
        <v>3726</v>
      </c>
      <c r="C2234" s="11" t="s">
        <v>16</v>
      </c>
      <c r="D2234" s="12">
        <v>1.87</v>
      </c>
      <c r="E2234" s="13">
        <v>146700</v>
      </c>
      <c r="F2234" s="14">
        <f t="shared" si="184"/>
        <v>14.67</v>
      </c>
      <c r="G2234" s="1">
        <v>24.432434695743353</v>
      </c>
      <c r="H2234" s="16">
        <f t="shared" si="187"/>
        <v>166.54693044133165</v>
      </c>
      <c r="I2234" s="15">
        <v>35.33</v>
      </c>
      <c r="J2234" s="89">
        <v>30.19</v>
      </c>
      <c r="K2234" s="89">
        <f t="shared" si="188"/>
        <v>1.1702550513415038</v>
      </c>
      <c r="L2234" s="82">
        <f t="shared" si="185"/>
        <v>24.432434695743353</v>
      </c>
      <c r="M2234" s="83">
        <f t="shared" si="186"/>
        <v>144.60286271083427</v>
      </c>
    </row>
    <row r="2235" spans="1:13" ht="15">
      <c r="A2235" s="22" t="s">
        <v>3829</v>
      </c>
      <c r="B2235" s="10" t="s">
        <v>3728</v>
      </c>
      <c r="C2235" s="11" t="s">
        <v>16</v>
      </c>
      <c r="D2235" s="12">
        <v>1.7</v>
      </c>
      <c r="E2235" s="13">
        <v>133400</v>
      </c>
      <c r="F2235" s="14">
        <f t="shared" si="184"/>
        <v>13.34</v>
      </c>
      <c r="G2235" s="1">
        <v>22.211304268857596</v>
      </c>
      <c r="H2235" s="16">
        <f t="shared" si="187"/>
        <v>166.50153125080658</v>
      </c>
      <c r="I2235" s="15">
        <v>32.12</v>
      </c>
      <c r="J2235" s="89">
        <v>27.45</v>
      </c>
      <c r="K2235" s="89">
        <f t="shared" si="188"/>
        <v>1.170127504553734</v>
      </c>
      <c r="L2235" s="82">
        <f t="shared" si="185"/>
        <v>22.211304268857596</v>
      </c>
      <c r="M2235" s="83">
        <f t="shared" si="186"/>
        <v>144.6110485507839</v>
      </c>
    </row>
    <row r="2236" spans="1:13" ht="15">
      <c r="A2236" s="22"/>
      <c r="B2236" s="10" t="s">
        <v>3819</v>
      </c>
      <c r="C2236" s="11" t="s">
        <v>16</v>
      </c>
      <c r="D2236" s="12"/>
      <c r="E2236" s="13"/>
      <c r="F2236" s="14"/>
      <c r="G2236" s="1"/>
      <c r="H2236" s="16"/>
      <c r="I2236" s="15"/>
      <c r="J2236" s="89"/>
      <c r="K2236" s="89"/>
      <c r="L2236" s="82">
        <f aca="true" t="shared" si="189" ref="L2236:L2248">G2236</f>
        <v>0</v>
      </c>
      <c r="M2236" s="83" t="e">
        <f aca="true" t="shared" si="190" ref="M2236:M2248">I2236/L2236*100</f>
        <v>#DIV/0!</v>
      </c>
    </row>
    <row r="2237" spans="1:13" ht="15">
      <c r="A2237" s="22" t="s">
        <v>3830</v>
      </c>
      <c r="B2237" s="10" t="s">
        <v>3757</v>
      </c>
      <c r="C2237" s="11" t="s">
        <v>16</v>
      </c>
      <c r="D2237" s="12">
        <v>2.18</v>
      </c>
      <c r="E2237" s="13">
        <v>171000</v>
      </c>
      <c r="F2237" s="14">
        <f aca="true" t="shared" si="191" ref="F2237:F2248">E2237/10000</f>
        <v>17.1</v>
      </c>
      <c r="G2237" s="1">
        <v>28.48273135653504</v>
      </c>
      <c r="H2237" s="16">
        <f t="shared" si="187"/>
        <v>166.56568044757333</v>
      </c>
      <c r="I2237" s="15">
        <v>41.19</v>
      </c>
      <c r="J2237" s="89">
        <v>35.2</v>
      </c>
      <c r="K2237" s="89">
        <f t="shared" si="188"/>
        <v>1.1701704545454543</v>
      </c>
      <c r="L2237" s="82">
        <f t="shared" si="189"/>
        <v>28.48273135653504</v>
      </c>
      <c r="M2237" s="83">
        <f t="shared" si="190"/>
        <v>144.61393987957345</v>
      </c>
    </row>
    <row r="2238" spans="1:13" ht="15">
      <c r="A2238" s="22" t="s">
        <v>3831</v>
      </c>
      <c r="B2238" s="10" t="s">
        <v>3724</v>
      </c>
      <c r="C2238" s="11" t="s">
        <v>16</v>
      </c>
      <c r="D2238" s="12">
        <v>1.93</v>
      </c>
      <c r="E2238" s="13">
        <v>151400</v>
      </c>
      <c r="F2238" s="14">
        <f t="shared" si="191"/>
        <v>15.14</v>
      </c>
      <c r="G2238" s="1">
        <v>25.21636308170303</v>
      </c>
      <c r="H2238" s="16">
        <f t="shared" si="187"/>
        <v>166.55457781838194</v>
      </c>
      <c r="I2238" s="15">
        <v>36.47</v>
      </c>
      <c r="J2238" s="89">
        <v>31.16</v>
      </c>
      <c r="K2238" s="89">
        <f t="shared" si="188"/>
        <v>1.1704107830551989</v>
      </c>
      <c r="L2238" s="82">
        <f t="shared" si="189"/>
        <v>25.21636308170303</v>
      </c>
      <c r="M2238" s="83">
        <f t="shared" si="190"/>
        <v>144.62831091793169</v>
      </c>
    </row>
    <row r="2239" spans="1:13" ht="15">
      <c r="A2239" s="22" t="s">
        <v>3832</v>
      </c>
      <c r="B2239" s="10" t="s">
        <v>3726</v>
      </c>
      <c r="C2239" s="11" t="s">
        <v>16</v>
      </c>
      <c r="D2239" s="12">
        <v>1.84</v>
      </c>
      <c r="E2239" s="13">
        <v>144400</v>
      </c>
      <c r="F2239" s="14">
        <f t="shared" si="191"/>
        <v>14.44</v>
      </c>
      <c r="G2239" s="1">
        <v>24.04047050276352</v>
      </c>
      <c r="H2239" s="16">
        <f t="shared" si="187"/>
        <v>166.48525278922105</v>
      </c>
      <c r="I2239" s="15">
        <v>34.77</v>
      </c>
      <c r="J2239" s="89">
        <v>29.71</v>
      </c>
      <c r="K2239" s="89">
        <f t="shared" si="188"/>
        <v>1.1703130259171997</v>
      </c>
      <c r="L2239" s="82">
        <f t="shared" si="189"/>
        <v>24.04047050276352</v>
      </c>
      <c r="M2239" s="83">
        <f t="shared" si="190"/>
        <v>144.63111275631272</v>
      </c>
    </row>
    <row r="2240" spans="1:13" ht="15">
      <c r="A2240" s="22" t="s">
        <v>3833</v>
      </c>
      <c r="B2240" s="10" t="s">
        <v>3728</v>
      </c>
      <c r="C2240" s="11" t="s">
        <v>16</v>
      </c>
      <c r="D2240" s="12">
        <v>1.67</v>
      </c>
      <c r="E2240" s="13">
        <v>131000</v>
      </c>
      <c r="F2240" s="14">
        <f t="shared" si="191"/>
        <v>13.1</v>
      </c>
      <c r="G2240" s="1">
        <v>21.819340075877754</v>
      </c>
      <c r="H2240" s="16">
        <f t="shared" si="187"/>
        <v>166.55984790746376</v>
      </c>
      <c r="I2240" s="15">
        <v>31.55</v>
      </c>
      <c r="J2240" s="89">
        <v>26.97</v>
      </c>
      <c r="K2240" s="89">
        <f t="shared" si="188"/>
        <v>1.1698183166481275</v>
      </c>
      <c r="L2240" s="82">
        <f t="shared" si="189"/>
        <v>21.819340075877754</v>
      </c>
      <c r="M2240" s="83">
        <f t="shared" si="190"/>
        <v>144.59649050009503</v>
      </c>
    </row>
    <row r="2241" spans="1:13" ht="15">
      <c r="A2241" s="22" t="s">
        <v>3834</v>
      </c>
      <c r="B2241" s="10" t="s">
        <v>3835</v>
      </c>
      <c r="C2241" s="11" t="s">
        <v>16</v>
      </c>
      <c r="D2241" s="12"/>
      <c r="E2241" s="13"/>
      <c r="F2241" s="14"/>
      <c r="G2241" s="1"/>
      <c r="H2241" s="16"/>
      <c r="I2241" s="15"/>
      <c r="J2241" s="89"/>
      <c r="K2241" s="89"/>
      <c r="L2241" s="82">
        <f t="shared" si="189"/>
        <v>0</v>
      </c>
      <c r="M2241" s="83" t="e">
        <f t="shared" si="190"/>
        <v>#DIV/0!</v>
      </c>
    </row>
    <row r="2242" spans="1:13" ht="15">
      <c r="A2242" s="22"/>
      <c r="B2242" s="10" t="s">
        <v>3836</v>
      </c>
      <c r="C2242" s="11" t="s">
        <v>16</v>
      </c>
      <c r="D2242" s="12"/>
      <c r="E2242" s="13"/>
      <c r="F2242" s="14"/>
      <c r="G2242" s="1"/>
      <c r="H2242" s="16"/>
      <c r="I2242" s="15"/>
      <c r="J2242" s="89"/>
      <c r="K2242" s="89"/>
      <c r="L2242" s="82">
        <f t="shared" si="189"/>
        <v>0</v>
      </c>
      <c r="M2242" s="83" t="e">
        <f t="shared" si="190"/>
        <v>#DIV/0!</v>
      </c>
    </row>
    <row r="2243" spans="1:13" ht="15">
      <c r="A2243" s="22" t="s">
        <v>3837</v>
      </c>
      <c r="B2243" s="10" t="s">
        <v>3838</v>
      </c>
      <c r="C2243" s="11" t="s">
        <v>16</v>
      </c>
      <c r="D2243" s="12">
        <v>0.46</v>
      </c>
      <c r="E2243" s="13">
        <v>30400</v>
      </c>
      <c r="F2243" s="14">
        <f t="shared" si="191"/>
        <v>3.04</v>
      </c>
      <c r="G2243" s="1">
        <v>5.0473827309504</v>
      </c>
      <c r="H2243" s="16">
        <f t="shared" si="187"/>
        <v>166.032326676</v>
      </c>
      <c r="I2243" s="15">
        <v>7.43</v>
      </c>
      <c r="J2243" s="89">
        <v>6.17</v>
      </c>
      <c r="K2243" s="89">
        <f t="shared" si="188"/>
        <v>1.2042139384116692</v>
      </c>
      <c r="L2243" s="82">
        <f t="shared" si="189"/>
        <v>5.0473827309504</v>
      </c>
      <c r="M2243" s="83">
        <f t="shared" si="190"/>
        <v>147.20500497098155</v>
      </c>
    </row>
    <row r="2244" spans="1:13" ht="15">
      <c r="A2244" s="22" t="s">
        <v>3839</v>
      </c>
      <c r="B2244" s="10" t="s">
        <v>3840</v>
      </c>
      <c r="C2244" s="11" t="s">
        <v>16</v>
      </c>
      <c r="D2244" s="12">
        <v>0.5</v>
      </c>
      <c r="E2244" s="13">
        <v>33000</v>
      </c>
      <c r="F2244" s="14">
        <f t="shared" si="191"/>
        <v>3.3</v>
      </c>
      <c r="G2244" s="1">
        <v>5.48628557712</v>
      </c>
      <c r="H2244" s="16">
        <f>G2244/F2244%</f>
        <v>166.25107809454545</v>
      </c>
      <c r="I2244" s="15">
        <v>8.21</v>
      </c>
      <c r="J2244" s="89">
        <v>6.82</v>
      </c>
      <c r="K2244" s="89">
        <f t="shared" si="188"/>
        <v>1.2038123167155426</v>
      </c>
      <c r="L2244" s="82">
        <f t="shared" si="189"/>
        <v>5.48628557712</v>
      </c>
      <c r="M2244" s="83">
        <f t="shared" si="190"/>
        <v>149.64587396323253</v>
      </c>
    </row>
    <row r="2245" spans="1:13" ht="15">
      <c r="A2245" s="22" t="s">
        <v>3841</v>
      </c>
      <c r="B2245" s="10" t="s">
        <v>3842</v>
      </c>
      <c r="C2245" s="11" t="s">
        <v>16</v>
      </c>
      <c r="D2245" s="12">
        <v>0.77</v>
      </c>
      <c r="E2245" s="13">
        <v>50800</v>
      </c>
      <c r="F2245" s="14">
        <f t="shared" si="191"/>
        <v>5.08</v>
      </c>
      <c r="G2245" s="1">
        <v>8.4488797887648</v>
      </c>
      <c r="H2245" s="16">
        <f>G2245/F2245%</f>
        <v>166.31653127489767</v>
      </c>
      <c r="I2245" s="15">
        <v>12.65</v>
      </c>
      <c r="J2245" s="89">
        <v>10.51</v>
      </c>
      <c r="K2245" s="89">
        <f t="shared" si="188"/>
        <v>1.2036156041864892</v>
      </c>
      <c r="L2245" s="82">
        <f t="shared" si="189"/>
        <v>8.4488797887648</v>
      </c>
      <c r="M2245" s="83">
        <f t="shared" si="190"/>
        <v>149.72399082801235</v>
      </c>
    </row>
    <row r="2246" spans="1:13" ht="15">
      <c r="A2246" s="22"/>
      <c r="B2246" s="10" t="s">
        <v>3843</v>
      </c>
      <c r="C2246" s="11" t="s">
        <v>16</v>
      </c>
      <c r="D2246" s="12"/>
      <c r="E2246" s="13"/>
      <c r="F2246" s="14"/>
      <c r="G2246" s="1"/>
      <c r="H2246" s="16"/>
      <c r="I2246" s="15"/>
      <c r="J2246" s="89"/>
      <c r="K2246" s="89"/>
      <c r="L2246" s="82">
        <f t="shared" si="189"/>
        <v>0</v>
      </c>
      <c r="M2246" s="83" t="e">
        <f t="shared" si="190"/>
        <v>#DIV/0!</v>
      </c>
    </row>
    <row r="2247" spans="1:13" ht="15">
      <c r="A2247" s="22" t="s">
        <v>3844</v>
      </c>
      <c r="B2247" s="10" t="s">
        <v>3838</v>
      </c>
      <c r="C2247" s="11" t="s">
        <v>16</v>
      </c>
      <c r="D2247" s="12">
        <v>0.79</v>
      </c>
      <c r="E2247" s="13">
        <v>52100</v>
      </c>
      <c r="F2247" s="14">
        <f t="shared" si="191"/>
        <v>5.21</v>
      </c>
      <c r="G2247" s="1">
        <v>8.668331211849601</v>
      </c>
      <c r="H2247" s="16">
        <f>G2247/F2247%</f>
        <v>166.37871807772746</v>
      </c>
      <c r="I2247" s="15">
        <v>12.76</v>
      </c>
      <c r="J2247" s="89">
        <v>10.6</v>
      </c>
      <c r="K2247" s="89">
        <f t="shared" si="188"/>
        <v>1.2037735849056603</v>
      </c>
      <c r="L2247" s="82">
        <f t="shared" si="189"/>
        <v>8.668331211849601</v>
      </c>
      <c r="M2247" s="83">
        <f t="shared" si="190"/>
        <v>147.20249709144812</v>
      </c>
    </row>
    <row r="2248" spans="1:13" ht="15">
      <c r="A2248" s="22" t="s">
        <v>3845</v>
      </c>
      <c r="B2248" s="10" t="s">
        <v>3840</v>
      </c>
      <c r="C2248" s="11" t="s">
        <v>16</v>
      </c>
      <c r="D2248" s="12">
        <v>1.14</v>
      </c>
      <c r="E2248" s="13">
        <v>75200</v>
      </c>
      <c r="F2248" s="14">
        <f t="shared" si="191"/>
        <v>7.52</v>
      </c>
      <c r="G2248" s="1">
        <v>12.508731115833601</v>
      </c>
      <c r="H2248" s="16">
        <f>G2248/F2248%</f>
        <v>166.33950951906388</v>
      </c>
      <c r="I2248" s="15">
        <v>18.42</v>
      </c>
      <c r="J2248" s="89">
        <v>15.3</v>
      </c>
      <c r="K2248" s="89">
        <f t="shared" si="188"/>
        <v>1.2039215686274511</v>
      </c>
      <c r="L2248" s="82">
        <f t="shared" si="189"/>
        <v>12.508731115833601</v>
      </c>
      <c r="M2248" s="83">
        <f t="shared" si="190"/>
        <v>147.25714246654397</v>
      </c>
    </row>
    <row r="2249" spans="1:5" ht="15">
      <c r="A2249" s="74"/>
      <c r="B2249" s="75"/>
      <c r="C2249" s="76"/>
      <c r="D2249" s="77"/>
      <c r="E2249" s="78"/>
    </row>
    <row r="2250" spans="1:5" ht="1.5" customHeight="1">
      <c r="A2250" s="79"/>
      <c r="B2250" s="80"/>
      <c r="C2250" s="76"/>
      <c r="D2250" s="76"/>
      <c r="E2250" s="81"/>
    </row>
    <row r="2251" spans="1:5" ht="20.25" customHeight="1">
      <c r="A2251" s="94" t="s">
        <v>3846</v>
      </c>
      <c r="B2251" s="95"/>
      <c r="C2251" s="95"/>
      <c r="D2251" s="95"/>
      <c r="E2251" s="95"/>
    </row>
    <row r="2252" spans="1:5" ht="15.75">
      <c r="A2252" s="79"/>
      <c r="B2252" s="93"/>
      <c r="C2252" s="93"/>
      <c r="D2252" s="93"/>
      <c r="E2252" s="93"/>
    </row>
    <row r="2253" spans="1:5" ht="18.75" customHeight="1">
      <c r="A2253" s="96" t="s">
        <v>3847</v>
      </c>
      <c r="B2253" s="97"/>
      <c r="C2253" s="97"/>
      <c r="D2253" s="97"/>
      <c r="E2253" s="97"/>
    </row>
  </sheetData>
  <sheetProtection/>
  <autoFilter ref="K1:K2254"/>
  <mergeCells count="30">
    <mergeCell ref="A9:G9"/>
    <mergeCell ref="A10:G10"/>
    <mergeCell ref="A11:G11"/>
    <mergeCell ref="C13:I13"/>
    <mergeCell ref="A14:A15"/>
    <mergeCell ref="B14:B15"/>
    <mergeCell ref="C14:C15"/>
    <mergeCell ref="D14:D15"/>
    <mergeCell ref="F14:F15"/>
    <mergeCell ref="G14:G15"/>
    <mergeCell ref="A830:I830"/>
    <mergeCell ref="H14:H15"/>
    <mergeCell ref="I14:I15"/>
    <mergeCell ref="A16:I16"/>
    <mergeCell ref="A116:I116"/>
    <mergeCell ref="A194:I194"/>
    <mergeCell ref="A266:I266"/>
    <mergeCell ref="A476:I476"/>
    <mergeCell ref="A512:I512"/>
    <mergeCell ref="A751:I751"/>
    <mergeCell ref="A772:I772"/>
    <mergeCell ref="A796:I796"/>
    <mergeCell ref="A2251:E2251"/>
    <mergeCell ref="A2253:E2253"/>
    <mergeCell ref="A1381:I1381"/>
    <mergeCell ref="A1554:I1554"/>
    <mergeCell ref="A1714:I1714"/>
    <mergeCell ref="A1793:I1793"/>
    <mergeCell ref="A2049:I2049"/>
    <mergeCell ref="A2105:I2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rowBreaks count="1" manualBreakCount="1">
    <brk id="3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Урбанович Елена</dc:creator>
  <cp:keywords/>
  <dc:description/>
  <cp:lastModifiedBy>Шугаева Елена</cp:lastModifiedBy>
  <cp:lastPrinted>2023-10-11T09:23:58Z</cp:lastPrinted>
  <dcterms:created xsi:type="dcterms:W3CDTF">2022-02-25T05:54:47Z</dcterms:created>
  <dcterms:modified xsi:type="dcterms:W3CDTF">2023-10-16T13:41:22Z</dcterms:modified>
  <cp:category/>
  <cp:version/>
  <cp:contentType/>
  <cp:contentStatus/>
</cp:coreProperties>
</file>